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media/image142.jpeg" ContentType="image/jpeg"/>
  <Override PartName="/xl/media/image54.jpeg" ContentType="image/jpeg"/>
  <Override PartName="/xl/media/image2.jpeg" ContentType="image/jpeg"/>
  <Override PartName="/xl/media/image143.jpeg" ContentType="image/jpeg"/>
  <Override PartName="/xl/media/image55.jpeg" ContentType="image/jpeg"/>
  <Override PartName="/xl/media/image3.jpeg" ContentType="image/jpeg"/>
  <Override PartName="/xl/media/image144.jpeg" ContentType="image/jpeg"/>
  <Override PartName="/xl/media/image145.jpeg" ContentType="image/jpeg"/>
  <Override PartName="/xl/media/image4.jpeg" ContentType="image/jpeg"/>
  <Override PartName="/xl/media/image56.jpeg" ContentType="image/jpeg"/>
  <Override PartName="/xl/media/image146.jpeg" ContentType="image/jpeg"/>
  <Override PartName="/xl/media/image5.jpeg" ContentType="image/jpeg"/>
  <Override PartName="/xl/media/image57.jpeg" ContentType="image/jpeg"/>
  <Override PartName="/xl/media/image147.jpeg" ContentType="image/jpeg"/>
  <Override PartName="/xl/media/image6.jpeg" ContentType="image/jpeg"/>
  <Override PartName="/xl/media/image58.jpeg" ContentType="image/jpeg"/>
  <Override PartName="/xl/media/image148.jpeg" ContentType="image/jpeg"/>
  <Override PartName="/xl/media/image7.jpeg" ContentType="image/jpeg"/>
  <Override PartName="/xl/media/image59.jpeg" ContentType="image/jpeg"/>
  <Override PartName="/xl/media/image149.jpeg" ContentType="image/jpeg"/>
  <Override PartName="/xl/media/image8.jpeg" ContentType="image/jpeg"/>
  <Override PartName="/xl/media/image9.jpeg" ContentType="image/jpeg"/>
  <Override PartName="/xl/media/image390.jpeg" ContentType="image/jpeg"/>
  <Override PartName="/xl/media/image10.jpeg" ContentType="image/jpeg"/>
  <Override PartName="/xl/media/image391.jpeg" ContentType="image/jpeg"/>
  <Override PartName="/xl/media/image100.jpeg" ContentType="image/jpeg"/>
  <Override PartName="/xl/media/image11.jpeg" ContentType="image/jpeg"/>
  <Override PartName="/xl/media/image392.jpeg" ContentType="image/jpeg"/>
  <Override PartName="/xl/media/image101.jpeg" ContentType="image/jpeg"/>
  <Override PartName="/xl/media/image12.jpeg" ContentType="image/jpeg"/>
  <Override PartName="/xl/media/image393.jpeg" ContentType="image/jpeg"/>
  <Override PartName="/xl/media/image102.jpeg" ContentType="image/jpeg"/>
  <Override PartName="/xl/media/image13.jpeg" ContentType="image/jpeg"/>
  <Override PartName="/xl/media/image394.jpeg" ContentType="image/jpeg"/>
  <Override PartName="/xl/media/image103.jpeg" ContentType="image/jpeg"/>
  <Override PartName="/xl/media/image14.jpeg" ContentType="image/jpeg"/>
  <Override PartName="/xl/media/image395.jpeg" ContentType="image/jpeg"/>
  <Override PartName="/xl/media/image335.png" ContentType="image/png"/>
  <Override PartName="/xl/media/image104.jpeg" ContentType="image/jpeg"/>
  <Override PartName="/xl/media/image15.jpeg" ContentType="image/jpeg"/>
  <Override PartName="/xl/media/image396.jpeg" ContentType="image/jpeg"/>
  <Override PartName="/xl/media/image345.png" ContentType="image/png"/>
  <Override PartName="/xl/media/image105.jpeg" ContentType="image/jpeg"/>
  <Override PartName="/xl/media/image16.jpeg" ContentType="image/jpeg"/>
  <Override PartName="/xl/media/image397.jpeg" ContentType="image/jpeg"/>
  <Override PartName="/xl/media/image106.jpeg" ContentType="image/jpeg"/>
  <Override PartName="/xl/media/image17.jpeg" ContentType="image/jpeg"/>
  <Override PartName="/xl/media/image398.jpeg" ContentType="image/jpeg"/>
  <Override PartName="/xl/media/image107.jpeg" ContentType="image/jpeg"/>
  <Override PartName="/xl/media/image18.jpeg" ContentType="image/jpeg"/>
  <Override PartName="/xl/media/image399.jpeg" ContentType="image/jpeg"/>
  <Override PartName="/xl/media/image108.jpeg" ContentType="image/jpeg"/>
  <Override PartName="/xl/media/image19.jpeg" ContentType="image/jpeg"/>
  <Override PartName="/xl/media/image20.jpeg" ContentType="image/jpeg"/>
  <Override PartName="/xl/media/image110.jpeg" ContentType="image/jpeg"/>
  <Override PartName="/xl/media/image21.jpeg" ContentType="image/jpeg"/>
  <Override PartName="/xl/media/image111.jpeg" ContentType="image/jpeg"/>
  <Override PartName="/xl/media/image22.jpeg" ContentType="image/jpeg"/>
  <Override PartName="/xl/media/image112.jpeg" ContentType="image/jpeg"/>
  <Override PartName="/xl/media/image23.jpeg" ContentType="image/jpeg"/>
  <Override PartName="/xl/media/image113.jpeg" ContentType="image/jpeg"/>
  <Override PartName="/xl/media/image24.jpeg" ContentType="image/jpeg"/>
  <Override PartName="/xl/media/image25.jpeg" ContentType="image/jpeg"/>
  <Override PartName="/xl/media/image114.jpeg" ContentType="image/jpeg"/>
  <Override PartName="/xl/media/image26.jpeg" ContentType="image/jpeg"/>
  <Override PartName="/xl/media/image115.jpeg" ContentType="image/jpeg"/>
  <Override PartName="/xl/media/image27.jpeg" ContentType="image/jpeg"/>
  <Override PartName="/xl/media/image116.jpeg" ContentType="image/jpeg"/>
  <Override PartName="/xl/media/image28.jpeg" ContentType="image/jpeg"/>
  <Override PartName="/xl/media/image117.jpeg" ContentType="image/jpeg"/>
  <Override PartName="/xl/media/image465.png" ContentType="image/png"/>
  <Override PartName="/xl/media/image29.jpeg" ContentType="image/jpeg"/>
  <Override PartName="/xl/media/image118.jpeg" ContentType="image/jpeg"/>
  <Override PartName="/xl/media/image30.jpeg" ContentType="image/jpeg"/>
  <Override PartName="/xl/media/image31.jpeg" ContentType="image/jpeg"/>
  <Override PartName="/xl/media/image120.jpeg" ContentType="image/jpeg"/>
  <Override PartName="/xl/media/image52.png" ContentType="image/png"/>
  <Override PartName="/xl/media/image32.jpeg" ContentType="image/jpeg"/>
  <Override PartName="/xl/media/image121.jpeg" ContentType="image/jpeg"/>
  <Override PartName="/xl/media/image33.jpeg" ContentType="image/jpeg"/>
  <Override PartName="/xl/media/image122.jpeg" ContentType="image/jpeg"/>
  <Override PartName="/xl/media/image34.jpeg" ContentType="image/jpeg"/>
  <Override PartName="/xl/media/image123.jpeg" ContentType="image/jpeg"/>
  <Override PartName="/xl/media/image35.jpeg" ContentType="image/jpeg"/>
  <Override PartName="/xl/media/image124.jpeg" ContentType="image/jpeg"/>
  <Override PartName="/xl/media/image36.jpeg" ContentType="image/jpeg"/>
  <Override PartName="/xl/media/image125.jpeg" ContentType="image/jpeg"/>
  <Override PartName="/xl/media/image37.jpeg" ContentType="image/jpeg"/>
  <Override PartName="/xl/media/image126.jpeg" ContentType="image/jpeg"/>
  <Override PartName="/xl/media/image38.jpeg" ContentType="image/jpeg"/>
  <Override PartName="/xl/media/image127.jpeg" ContentType="image/jpeg"/>
  <Override PartName="/xl/media/image39.jpeg" ContentType="image/jpeg"/>
  <Override PartName="/xl/media/image128.jpeg" ContentType="image/jpeg"/>
  <Override PartName="/xl/media/image40.jpeg" ContentType="image/jpeg"/>
  <Override PartName="/xl/media/image41.jpeg" ContentType="image/jpeg"/>
  <Override PartName="/xl/media/image130.jpeg" ContentType="image/jpeg"/>
  <Override PartName="/xl/media/image42.jpeg" ContentType="image/jpeg"/>
  <Override PartName="/xl/media/image131.jpeg" ContentType="image/jpeg"/>
  <Override PartName="/xl/media/image43.jpeg" ContentType="image/jpeg"/>
  <Override PartName="/xl/media/image44.jpeg" ContentType="image/jpeg"/>
  <Override PartName="/xl/media/image133.jpeg" ContentType="image/jpeg"/>
  <Override PartName="/xl/media/image45.jpeg" ContentType="image/jpeg"/>
  <Override PartName="/xl/media/image134.jpeg" ContentType="image/jpeg"/>
  <Override PartName="/xl/media/image46.jpeg" ContentType="image/jpeg"/>
  <Override PartName="/xl/media/image135.jpeg" ContentType="image/jpeg"/>
  <Override PartName="/xl/media/image47.jpeg" ContentType="image/jpeg"/>
  <Override PartName="/xl/media/image136.jpeg" ContentType="image/jpeg"/>
  <Override PartName="/xl/media/image48.jpeg" ContentType="image/jpeg"/>
  <Override PartName="/xl/media/image137.jpeg" ContentType="image/jpeg"/>
  <Override PartName="/xl/media/image49.jpeg" ContentType="image/jpeg"/>
  <Override PartName="/xl/media/image138.jpeg" ContentType="image/jpeg"/>
  <Override PartName="/xl/media/image50.jpeg" ContentType="image/jpeg"/>
  <Override PartName="/xl/media/image51.jpeg" ContentType="image/jpeg"/>
  <Override PartName="/xl/media/image140.jpeg" ContentType="image/jpeg"/>
  <Override PartName="/xl/media/image249.png" ContentType="image/png"/>
  <Override PartName="/xl/media/image60.jpeg" ContentType="image/jpeg"/>
  <Override PartName="/xl/media/image306.jpeg" ContentType="image/jpeg"/>
  <Override PartName="/xl/media/image339.png" ContentType="image/png"/>
  <Override PartName="/xl/media/image53.png" ContentType="image/png"/>
  <Override PartName="/xl/media/image61.jpeg" ContentType="image/jpeg"/>
  <Override PartName="/xl/media/image150.jpeg" ContentType="image/jpeg"/>
  <Override PartName="/xl/media/image307.jpeg" ContentType="image/jpeg"/>
  <Override PartName="/xl/media/image62.jpeg" ContentType="image/jpeg"/>
  <Override PartName="/xl/media/image151.jpeg" ContentType="image/jpeg"/>
  <Override PartName="/xl/media/image308.jpeg" ContentType="image/jpeg"/>
  <Override PartName="/xl/media/image63.jpeg" ContentType="image/jpeg"/>
  <Override PartName="/xl/media/image152.jpeg" ContentType="image/jpeg"/>
  <Override PartName="/xl/media/image309.jpeg" ContentType="image/jpeg"/>
  <Override PartName="/xl/media/image64.jpeg" ContentType="image/jpeg"/>
  <Override PartName="/xl/media/image153.jpeg" ContentType="image/jpeg"/>
  <Override PartName="/xl/media/image65.jpeg" ContentType="image/jpeg"/>
  <Override PartName="/xl/media/image154.jpeg" ContentType="image/jpeg"/>
  <Override PartName="/xl/media/image66.jpeg" ContentType="image/jpeg"/>
  <Override PartName="/xl/media/image155.jpeg" ContentType="image/jpeg"/>
  <Override PartName="/xl/media/image67.jpeg" ContentType="image/jpeg"/>
  <Override PartName="/xl/media/image156.jpeg" ContentType="image/jpeg"/>
  <Override PartName="/xl/media/image68.jpeg" ContentType="image/jpeg"/>
  <Override PartName="/xl/media/image157.jpeg" ContentType="image/jpeg"/>
  <Override PartName="/xl/media/image69.jpeg" ContentType="image/jpeg"/>
  <Override PartName="/xl/media/image158.jpeg" ContentType="image/jpeg"/>
  <Override PartName="/xl/media/image70.jpeg" ContentType="image/jpeg"/>
  <Override PartName="/xl/media/image316.jpeg" ContentType="image/jpeg"/>
  <Override PartName="/xl/media/image71.png" ContentType="image/png"/>
  <Override PartName="/xl/media/image72.png" ContentType="image/png"/>
  <Override PartName="/xl/media/image190.jpeg" ContentType="image/jpeg"/>
  <Override PartName="/xl/media/image73.png" ContentType="image/png"/>
  <Override PartName="/xl/media/image74.png" ContentType="image/png"/>
  <Override PartName="/xl/media/image291.jpeg" ContentType="image/jpeg"/>
  <Override PartName="/xl/media/image448.jpeg" ContentType="image/jpeg"/>
  <Override PartName="/xl/media/image75.jpeg" ContentType="image/jpeg"/>
  <Override PartName="/xl/media/image164.jpeg" ContentType="image/jpeg"/>
  <Override PartName="/xl/media/image76.jpeg" ContentType="image/jpeg"/>
  <Override PartName="/xl/media/image165.jpeg" ContentType="image/jpeg"/>
  <Override PartName="/xl/media/image77.png" ContentType="image/png"/>
  <Override PartName="/xl/media/image78.jpeg" ContentType="image/jpeg"/>
  <Override PartName="/xl/media/image167.jpeg" ContentType="image/jpeg"/>
  <Override PartName="/xl/media/image79.png" ContentType="image/png"/>
  <Override PartName="/xl/media/image86.jpeg" ContentType="image/jpeg"/>
  <Override PartName="/xl/media/image175.jpeg" ContentType="image/jpeg"/>
  <Override PartName="/xl/media/image80.jpeg" ContentType="image/jpeg"/>
  <Override PartName="/xl/media/image326.jpeg" ContentType="image/jpeg"/>
  <Override PartName="/xl/media/image81.jpeg" ContentType="image/jpeg"/>
  <Override PartName="/xl/media/image170.jpeg" ContentType="image/jpeg"/>
  <Override PartName="/xl/media/image327.jpeg" ContentType="image/jpeg"/>
  <Override PartName="/xl/media/image82.jpeg" ContentType="image/jpeg"/>
  <Override PartName="/xl/media/image171.jpeg" ContentType="image/jpeg"/>
  <Override PartName="/xl/media/image328.jpeg" ContentType="image/jpeg"/>
  <Override PartName="/xl/media/image83.jpeg" ContentType="image/jpeg"/>
  <Override PartName="/xl/media/image172.jpeg" ContentType="image/jpeg"/>
  <Override PartName="/xl/media/image329.jpeg" ContentType="image/jpeg"/>
  <Override PartName="/xl/media/image84.jpeg" ContentType="image/jpeg"/>
  <Override PartName="/xl/media/image173.jpeg" ContentType="image/jpeg"/>
  <Override PartName="/xl/media/image85.jpeg" ContentType="image/jpeg"/>
  <Override PartName="/xl/media/image174.jpeg" ContentType="image/jpeg"/>
  <Override PartName="/xl/media/image87.jpeg" ContentType="image/jpeg"/>
  <Override PartName="/xl/media/image176.jpeg" ContentType="image/jpeg"/>
  <Override PartName="/xl/media/image88.png" ContentType="image/png"/>
  <Override PartName="/xl/media/image494.jpeg" ContentType="image/jpeg"/>
  <Override PartName="/xl/media/image89.jpeg" ContentType="image/jpeg"/>
  <Override PartName="/xl/media/image178.jpeg" ContentType="image/jpeg"/>
  <Override PartName="/xl/media/image338.png" ContentType="image/png"/>
  <Override PartName="/xl/media/image90.jpeg" ContentType="image/jpeg"/>
  <Override PartName="/xl/media/image91.jpeg" ContentType="image/jpeg"/>
  <Override PartName="/xl/media/image180.jpeg" ContentType="image/jpeg"/>
  <Override PartName="/xl/media/image92.jpeg" ContentType="image/jpeg"/>
  <Override PartName="/xl/media/image181.jpeg" ContentType="image/jpeg"/>
  <Override PartName="/xl/media/image93.jpeg" ContentType="image/jpeg"/>
  <Override PartName="/xl/media/image182.jpeg" ContentType="image/jpeg"/>
  <Override PartName="/xl/media/image94.jpeg" ContentType="image/jpeg"/>
  <Override PartName="/xl/media/image183.jpeg" ContentType="image/jpeg"/>
  <Override PartName="/xl/media/image95.jpeg" ContentType="image/jpeg"/>
  <Override PartName="/xl/media/image184.jpeg" ContentType="image/jpeg"/>
  <Override PartName="/xl/media/image96.jpeg" ContentType="image/jpeg"/>
  <Override PartName="/xl/media/image185.jpeg" ContentType="image/jpeg"/>
  <Override PartName="/xl/media/image251.png" ContentType="image/png"/>
  <Override PartName="/xl/media/image97.jpeg" ContentType="image/jpeg"/>
  <Override PartName="/xl/media/image186.jpeg" ContentType="image/jpeg"/>
  <Override PartName="/xl/media/image98.jpeg" ContentType="image/jpeg"/>
  <Override PartName="/xl/media/image187.jpeg" ContentType="image/jpeg"/>
  <Override PartName="/xl/media/image99.jpeg" ContentType="image/jpeg"/>
  <Override PartName="/xl/media/image188.jpeg" ContentType="image/jpeg"/>
  <Override PartName="/xl/media/image109.jpeg" ContentType="image/jpeg"/>
  <Override PartName="/xl/media/image119.jpeg" ContentType="image/jpeg"/>
  <Override PartName="/xl/media/image129.jpeg" ContentType="image/jpeg"/>
  <Override PartName="/xl/media/image132.png" ContentType="image/png"/>
  <Override PartName="/xl/media/image301.jpeg" ContentType="image/jpeg"/>
  <Override PartName="/xl/media/image139.jpeg" ContentType="image/jpeg"/>
  <Override PartName="/xl/media/image141.jpeg" ContentType="image/jpeg"/>
  <Override PartName="/xl/media/image159.jpeg" ContentType="image/jpeg"/>
  <Override PartName="/xl/media/image160.jpeg" ContentType="image/jpeg"/>
  <Override PartName="/xl/media/image317.jpeg" ContentType="image/jpeg"/>
  <Override PartName="/xl/media/image161.jpeg" ContentType="image/jpeg"/>
  <Override PartName="/xl/media/image318.jpeg" ContentType="image/jpeg"/>
  <Override PartName="/xl/media/image162.jpeg" ContentType="image/jpeg"/>
  <Override PartName="/xl/media/image319.jpeg" ContentType="image/jpeg"/>
  <Override PartName="/xl/media/image163.jpeg" ContentType="image/jpeg"/>
  <Override PartName="/xl/media/image166.jpeg" ContentType="image/jpeg"/>
  <Override PartName="/xl/media/image168.jpeg" ContentType="image/jpeg"/>
  <Override PartName="/xl/media/image169.jpeg" ContentType="image/jpeg"/>
  <Override PartName="/xl/media/image248.png" ContentType="image/png"/>
  <Override PartName="/xl/media/image177.jpeg" ContentType="image/jpeg"/>
  <Override PartName="/xl/media/image179.jpeg" ContentType="image/jpeg"/>
  <Override PartName="/xl/media/image348.png" ContentType="image/png"/>
  <Override PartName="/xl/media/image189.jpeg" ContentType="image/jpeg"/>
  <Override PartName="/xl/media/image191.jpeg" ContentType="image/jpeg"/>
  <Override PartName="/xl/media/image192.jpeg" ContentType="image/jpeg"/>
  <Override PartName="/xl/media/image349.jpeg" ContentType="image/jpeg"/>
  <Override PartName="/xl/media/image193.jpeg" ContentType="image/jpeg"/>
  <Override PartName="/xl/media/image194.jpeg" ContentType="image/jpeg"/>
  <Override PartName="/xl/media/image341.png" ContentType="image/png"/>
  <Override PartName="/xl/media/image195.jpeg" ContentType="image/jpeg"/>
  <Override PartName="/xl/media/image351.png" ContentType="image/png"/>
  <Override PartName="/xl/media/image196.jpeg" ContentType="image/jpeg"/>
  <Override PartName="/xl/media/image197.jpeg" ContentType="image/jpeg"/>
  <Override PartName="/xl/media/image198.jpeg" ContentType="image/jpeg"/>
  <Override PartName="/xl/media/image199.jpeg" ContentType="image/jpeg"/>
  <Override PartName="/xl/media/image200.jpeg" ContentType="image/jpeg"/>
  <Override PartName="/xl/media/image491.jpeg" ContentType="image/jpeg"/>
  <Override PartName="/xl/media/image201.jpeg" ContentType="image/jpeg"/>
  <Override PartName="/xl/media/image492.jpeg" ContentType="image/jpeg"/>
  <Override PartName="/xl/media/image202.jpeg" ContentType="image/jpeg"/>
  <Override PartName="/xl/media/image493.jpeg" ContentType="image/jpeg"/>
  <Override PartName="/xl/media/image203.png" ContentType="image/png"/>
  <Override PartName="/xl/media/image281.jpeg" ContentType="image/jpeg"/>
  <Override PartName="/xl/media/image438.jpeg" ContentType="image/jpeg"/>
  <Override PartName="/xl/media/image204.png" ContentType="image/png"/>
  <Override PartName="/xl/media/image205.jpeg" ContentType="image/jpeg"/>
  <Override PartName="/xl/media/image337.png" ContentType="image/png"/>
  <Override PartName="/xl/media/image496.jpeg" ContentType="image/jpeg"/>
  <Override PartName="/xl/media/image206.jpeg" ContentType="image/jpeg"/>
  <Override PartName="/xl/media/image347.png" ContentType="image/png"/>
  <Override PartName="/xl/media/image497.jpeg" ContentType="image/jpeg"/>
  <Override PartName="/xl/media/image207.jpeg" ContentType="image/jpeg"/>
  <Override PartName="/xl/media/image498.jpeg" ContentType="image/jpeg"/>
  <Override PartName="/xl/media/image208.jpeg" ContentType="image/jpeg"/>
  <Override PartName="/xl/media/image499.jpeg" ContentType="image/jpeg"/>
  <Override PartName="/xl/media/image209.jpeg" ContentType="image/jpeg"/>
  <Override PartName="/xl/media/image210.jpeg" ContentType="image/jpeg"/>
  <Override PartName="/xl/media/image211.jpeg" ContentType="image/jpeg"/>
  <Override PartName="/xl/media/image212.jpeg" ContentType="image/jpeg"/>
  <Override PartName="/xl/media/image250.png" ContentType="image/png"/>
  <Override PartName="/xl/media/image213.jpeg" ContentType="image/jpeg"/>
  <Override PartName="/xl/media/image214.jpeg" ContentType="image/jpeg"/>
  <Override PartName="/xl/media/image215.jpeg" ContentType="image/jpeg"/>
  <Override PartName="/xl/media/image216.jpeg" ContentType="image/jpeg"/>
  <Override PartName="/xl/media/image217.jpeg" ContentType="image/jpeg"/>
  <Override PartName="/xl/media/image218.jpeg" ContentType="image/jpeg"/>
  <Override PartName="/xl/media/image467.png" ContentType="image/png"/>
  <Override PartName="/xl/media/image219.jpeg" ContentType="image/jpeg"/>
  <Override PartName="/xl/media/image220.jpeg" ContentType="image/jpeg"/>
  <Override PartName="/xl/media/image221.jpeg" ContentType="image/jpeg"/>
  <Override PartName="/xl/media/image340.png" ContentType="image/png"/>
  <Override PartName="/xl/media/image222.jpeg" ContentType="image/jpeg"/>
  <Override PartName="/xl/media/image350.png" ContentType="image/png"/>
  <Override PartName="/xl/media/image223.jpeg" ContentType="image/jpeg"/>
  <Override PartName="/xl/media/image224.jpeg" ContentType="image/jpeg"/>
  <Override PartName="/xl/media/image225.jpeg" ContentType="image/jpeg"/>
  <Override PartName="/xl/media/image226.jpeg" ContentType="image/jpeg"/>
  <Override PartName="/xl/media/image227.jpeg" ContentType="image/jpeg"/>
  <Override PartName="/xl/media/image228.jpeg" ContentType="image/jpeg"/>
  <Override PartName="/xl/media/image229.jpeg" ContentType="image/jpeg"/>
  <Override PartName="/xl/media/image230.jpeg" ContentType="image/jpeg"/>
  <Override PartName="/xl/media/image231.jpeg" ContentType="image/jpeg"/>
  <Override PartName="/xl/media/image232.jpeg" ContentType="image/jpeg"/>
  <Override PartName="/xl/media/image233.jpeg" ContentType="image/jpeg"/>
  <Override PartName="/xl/media/image234.jpeg" ContentType="image/jpeg"/>
  <Override PartName="/xl/media/image235.png" ContentType="image/png"/>
  <Override PartName="/xl/media/image385.jpeg" ContentType="image/jpeg"/>
  <Override PartName="/xl/media/image236.png" ContentType="image/png"/>
  <Override PartName="/xl/media/image237.jpeg" ContentType="image/jpeg"/>
  <Override PartName="/xl/media/image238.jpeg" ContentType="image/jpeg"/>
  <Override PartName="/xl/media/image239.jpeg" ContentType="image/jpeg"/>
  <Override PartName="/xl/media/image240.jpeg" ContentType="image/jpeg"/>
  <Override PartName="/xl/media/image241.jpeg" ContentType="image/jpeg"/>
  <Override PartName="/xl/media/image242.jpeg" ContentType="image/jpeg"/>
  <Override PartName="/xl/media/image243.jpeg" ContentType="image/jpeg"/>
  <Override PartName="/xl/media/image244.jpeg" ContentType="image/jpeg"/>
  <Override PartName="/xl/media/image245.jpeg" ContentType="image/jpeg"/>
  <Override PartName="/xl/media/image246.jpeg" ContentType="image/jpeg"/>
  <Override PartName="/xl/media/image247.png" ContentType="image/png"/>
  <Override PartName="/xl/media/image487.jpeg" ContentType="image/jpeg"/>
  <Override PartName="/xl/media/image252.png" ContentType="image/png"/>
  <Override PartName="/xl/media/image313.jpeg" ContentType="image/jpeg"/>
  <Override PartName="/xl/media/image253.png" ContentType="image/png"/>
  <Override PartName="/xl/media/image286.jpeg" ContentType="image/jpeg"/>
  <Override PartName="/xl/media/image254.jpeg" ContentType="image/jpeg"/>
  <Override PartName="/xl/media/image255.jpeg" ContentType="image/jpeg"/>
  <Override PartName="/xl/media/image256.jpeg" ContentType="image/jpeg"/>
  <Override PartName="/xl/media/image257.jpeg" ContentType="image/jpeg"/>
  <Override PartName="/xl/media/image258.jpeg" ContentType="image/jpeg"/>
  <Override PartName="/xl/media/image259.jpeg" ContentType="image/jpeg"/>
  <Override PartName="/xl/media/image260.jpeg" ContentType="image/jpeg"/>
  <Override PartName="/xl/media/image417.jpeg" ContentType="image/jpeg"/>
  <Override PartName="/xl/media/image261.jpeg" ContentType="image/jpeg"/>
  <Override PartName="/xl/media/image418.jpeg" ContentType="image/jpeg"/>
  <Override PartName="/xl/media/image262.jpeg" ContentType="image/jpeg"/>
  <Override PartName="/xl/media/image419.jpeg" ContentType="image/jpeg"/>
  <Override PartName="/xl/media/image263.jpeg" ContentType="image/jpeg"/>
  <Override PartName="/xl/media/image264.jpeg" ContentType="image/jpeg"/>
  <Override PartName="/xl/media/image265.jpeg" ContentType="image/jpeg"/>
  <Override PartName="/xl/media/image266.jpeg" ContentType="image/jpeg"/>
  <Override PartName="/xl/media/image267.jpeg" ContentType="image/jpeg"/>
  <Override PartName="/xl/media/image268.jpeg" ContentType="image/jpeg"/>
  <Override PartName="/xl/media/image269.jpeg" ContentType="image/jpeg"/>
  <Override PartName="/xl/media/image270.jpeg" ContentType="image/jpeg"/>
  <Override PartName="/xl/media/image427.jpeg" ContentType="image/jpeg"/>
  <Override PartName="/xl/media/image271.jpeg" ContentType="image/jpeg"/>
  <Override PartName="/xl/media/image428.jpeg" ContentType="image/jpeg"/>
  <Override PartName="/xl/media/image272.jpeg" ContentType="image/jpeg"/>
  <Override PartName="/xl/media/image429.jpeg" ContentType="image/jpeg"/>
  <Override PartName="/xl/media/image273.jpeg" ContentType="image/jpeg"/>
  <Override PartName="/xl/media/image274.jpeg" ContentType="image/jpeg"/>
  <Override PartName="/xl/media/image275.jpeg" ContentType="image/jpeg"/>
  <Override PartName="/xl/media/image276.jpeg" ContentType="image/jpeg"/>
  <Override PartName="/xl/media/image277.jpeg" ContentType="image/jpeg"/>
  <Override PartName="/xl/media/image278.jpeg" ContentType="image/jpeg"/>
  <Override PartName="/xl/media/image279.jpeg" ContentType="image/jpeg"/>
  <Override PartName="/xl/media/hdphoto1.wdp" ContentType="image/vnd.ms-photo"/>
  <Override PartName="/xl/media/image471.jpeg" ContentType="image/jpeg"/>
  <Override PartName="/xl/media/image280.jpeg" ContentType="image/jpeg"/>
  <Override PartName="/xl/media/image437.jpeg" ContentType="image/jpeg"/>
  <Override PartName="/xl/media/image282.jpeg" ContentType="image/jpeg"/>
  <Override PartName="/xl/media/image439.jpeg" ContentType="image/jpeg"/>
  <Override PartName="/xl/media/image283.jpeg" ContentType="image/jpeg"/>
  <Override PartName="/xl/media/image284.jpeg" ContentType="image/jpeg"/>
  <Override PartName="/xl/media/image285.jpeg" ContentType="image/jpeg"/>
  <Override PartName="/xl/media/image287.jpeg" ContentType="image/jpeg"/>
  <Override PartName="/xl/media/image288.jpeg" ContentType="image/jpeg"/>
  <Override PartName="/xl/media/image289.jpeg" ContentType="image/jpeg"/>
  <Override PartName="/xl/media/image290.jpeg" ContentType="image/jpeg"/>
  <Override PartName="/xl/media/image447.jpeg" ContentType="image/jpeg"/>
  <Override PartName="/xl/media/image292.jpeg" ContentType="image/jpeg"/>
  <Override PartName="/xl/media/image449.jpeg" ContentType="image/jpeg"/>
  <Override PartName="/xl/media/image293.jpeg" ContentType="image/jpeg"/>
  <Override PartName="/xl/media/image294.jpeg" ContentType="image/jpeg"/>
  <Override PartName="/xl/media/image333.png" ContentType="image/png"/>
  <Override PartName="/xl/media/image295.jpeg" ContentType="image/jpeg"/>
  <Override PartName="/xl/media/image343.png" ContentType="image/png"/>
  <Override PartName="/xl/media/image296.jpeg" ContentType="image/jpeg"/>
  <Override PartName="/xl/media/image297.jpeg" ContentType="image/jpeg"/>
  <Override PartName="/xl/media/image298.jpeg" ContentType="image/jpeg"/>
  <Override PartName="/xl/media/image299.jpeg" ContentType="image/jpeg"/>
  <Override PartName="/xl/media/image300.jpeg" ContentType="image/jpeg"/>
  <Override PartName="/xl/media/image302.jpeg" ContentType="image/jpeg"/>
  <Override PartName="/xl/media/image303.jpeg" ContentType="image/jpeg"/>
  <Override PartName="/xl/media/image304.jpeg" ContentType="image/jpeg"/>
  <Override PartName="/xl/media/image305.jpeg" ContentType="image/jpeg"/>
  <Override PartName="/xl/media/image310.jpeg" ContentType="image/jpeg"/>
  <Override PartName="/xl/media/image311.jpeg" ContentType="image/jpeg"/>
  <Override PartName="/xl/media/image312.jpeg" ContentType="image/jpeg"/>
  <Override PartName="/xl/media/image314.jpeg" ContentType="image/jpeg"/>
  <Override PartName="/xl/media/image315.jpeg" ContentType="image/jpeg"/>
  <Override PartName="/xl/media/image320.jpeg" ContentType="image/jpeg"/>
  <Override PartName="/xl/media/image321.jpeg" ContentType="image/jpeg"/>
  <Override PartName="/xl/media/image332.png" ContentType="image/png"/>
  <Override PartName="/xl/media/image322.jpeg" ContentType="image/jpeg"/>
  <Override PartName="/xl/media/image342.png" ContentType="image/png"/>
  <Override PartName="/xl/media/image323.jpeg" ContentType="image/jpeg"/>
  <Override PartName="/xl/media/image324.jpeg" ContentType="image/jpeg"/>
  <Override PartName="/xl/media/image325.jpeg" ContentType="image/jpeg"/>
  <Override PartName="/xl/media/image330.jpeg" ContentType="image/jpeg"/>
  <Override PartName="/xl/media/image331.jpeg" ContentType="image/jpeg"/>
  <Override PartName="/xl/media/image334.png" ContentType="image/png"/>
  <Override PartName="/xl/media/image422.jpeg" ContentType="image/jpeg"/>
  <Override PartName="/xl/media/image336.png" ContentType="image/png"/>
  <Override PartName="/xl/media/image344.png" ContentType="image/png"/>
  <Override PartName="/xl/media/image423.jpeg" ContentType="image/jpeg"/>
  <Override PartName="/xl/media/image346.png" ContentType="image/png"/>
  <Override PartName="/xl/media/image352.jpeg" ContentType="image/jpeg"/>
  <Override PartName="/xl/media/image353.jpeg" ContentType="image/jpeg"/>
  <Override PartName="/xl/media/image354.jpeg" ContentType="image/jpeg"/>
  <Override PartName="/xl/media/image355.jpeg" ContentType="image/jpeg"/>
  <Override PartName="/xl/media/image356.jpeg" ContentType="image/jpeg"/>
  <Override PartName="/xl/media/image357.jpeg" ContentType="image/jpeg"/>
  <Override PartName="/xl/media/image358.jpeg" ContentType="image/jpeg"/>
  <Override PartName="/xl/media/image359.jpeg" ContentType="image/jpeg"/>
  <Override PartName="/xl/media/image360.jpeg" ContentType="image/jpeg"/>
  <Override PartName="/xl/media/image361.jpeg" ContentType="image/jpeg"/>
  <Override PartName="/xl/media/image362.jpeg" ContentType="image/jpeg"/>
  <Override PartName="/xl/media/image363.jpeg" ContentType="image/jpeg"/>
  <Override PartName="/xl/media/image364.jpeg" ContentType="image/jpeg"/>
  <Override PartName="/xl/media/image365.jpeg" ContentType="image/jpeg"/>
  <Override PartName="/xl/media/image366.jpeg" ContentType="image/jpeg"/>
  <Override PartName="/xl/media/image367.jpeg" ContentType="image/jpeg"/>
  <Override PartName="/xl/media/image368.jpeg" ContentType="image/jpeg"/>
  <Override PartName="/xl/media/image369.jpeg" ContentType="image/jpeg"/>
  <Override PartName="/xl/media/image370.jpeg" ContentType="image/jpeg"/>
  <Override PartName="/xl/media/image371.jpeg" ContentType="image/jpeg"/>
  <Override PartName="/xl/media/image372.jpeg" ContentType="image/jpeg"/>
  <Override PartName="/xl/media/image373.jpeg" ContentType="image/jpeg"/>
  <Override PartName="/xl/media/image374.jpeg" ContentType="image/jpeg"/>
  <Override PartName="/xl/media/image375.jpeg" ContentType="image/jpeg"/>
  <Override PartName="/xl/media/image376.jpeg" ContentType="image/jpeg"/>
  <Override PartName="/xl/media/image377.jpeg" ContentType="image/jpeg"/>
  <Override PartName="/xl/media/image378.jpeg" ContentType="image/jpeg"/>
  <Override PartName="/xl/media/image379.jpeg" ContentType="image/jpeg"/>
  <Override PartName="/xl/media/image380.jpeg" ContentType="image/jpeg"/>
  <Override PartName="/xl/media/image381.jpeg" ContentType="image/jpeg"/>
  <Override PartName="/xl/media/image382.jpeg" ContentType="image/jpeg"/>
  <Override PartName="/xl/media/image383.jpeg" ContentType="image/jpeg"/>
  <Override PartName="/xl/media/image384.jpeg" ContentType="image/jpeg"/>
  <Override PartName="/xl/media/image386.jpeg" ContentType="image/jpeg"/>
  <Override PartName="/xl/media/image387.jpeg" ContentType="image/jpeg"/>
  <Override PartName="/xl/media/image388.jpeg" ContentType="image/jpeg"/>
  <Override PartName="/xl/media/image389.jpeg" ContentType="image/jpeg"/>
  <Override PartName="/xl/media/image400.jpeg" ContentType="image/jpeg"/>
  <Override PartName="/xl/media/image401.jpeg" ContentType="image/jpeg"/>
  <Override PartName="/xl/media/image402.jpeg" ContentType="image/jpeg"/>
  <Override PartName="/xl/media/image403.jpeg" ContentType="image/jpeg"/>
  <Override PartName="/xl/media/image404.jpeg" ContentType="image/jpeg"/>
  <Override PartName="/xl/media/image405.jpeg" ContentType="image/jpeg"/>
  <Override PartName="/xl/media/image406.jpeg" ContentType="image/jpeg"/>
  <Override PartName="/xl/media/image407.jpeg" ContentType="image/jpeg"/>
  <Override PartName="/xl/media/image408.jpeg" ContentType="image/jpeg"/>
  <Override PartName="/xl/media/image409.jpeg" ContentType="image/jpeg"/>
  <Override PartName="/xl/media/image410.jpeg" ContentType="image/jpeg"/>
  <Override PartName="/xl/media/image411.jpeg" ContentType="image/jpeg"/>
  <Override PartName="/xl/media/image412.jpeg" ContentType="image/jpeg"/>
  <Override PartName="/xl/media/image413.jpeg" ContentType="image/jpeg"/>
  <Override PartName="/xl/media/image414.jpeg" ContentType="image/jpeg"/>
  <Override PartName="/xl/media/image415.jpeg" ContentType="image/jpeg"/>
  <Override PartName="/xl/media/image416.jpeg" ContentType="image/jpeg"/>
  <Override PartName="/xl/media/image420.jpeg" ContentType="image/jpeg"/>
  <Override PartName="/xl/media/image421.jpeg" ContentType="image/jpeg"/>
  <Override PartName="/xl/media/image424.jpeg" ContentType="image/jpeg"/>
  <Override PartName="/xl/media/image425.jpeg" ContentType="image/jpeg"/>
  <Override PartName="/xl/media/image426.jpeg" ContentType="image/jpeg"/>
  <Override PartName="/xl/media/image430.jpeg" ContentType="image/jpeg"/>
  <Override PartName="/xl/media/image431.jpeg" ContentType="image/jpeg"/>
  <Override PartName="/xl/media/image432.jpeg" ContentType="image/jpeg"/>
  <Override PartName="/xl/media/image433.jpeg" ContentType="image/jpeg"/>
  <Override PartName="/xl/media/image434.jpeg" ContentType="image/jpeg"/>
  <Override PartName="/xl/media/image435.jpeg" ContentType="image/jpeg"/>
  <Override PartName="/xl/media/image436.jpeg" ContentType="image/jpeg"/>
  <Override PartName="/xl/media/image440.jpeg" ContentType="image/jpeg"/>
  <Override PartName="/xl/media/image441.jpeg" ContentType="image/jpeg"/>
  <Override PartName="/xl/media/image442.jpeg" ContentType="image/jpeg"/>
  <Override PartName="/xl/media/image443.jpeg" ContentType="image/jpeg"/>
  <Override PartName="/xl/media/image444.jpeg" ContentType="image/jpeg"/>
  <Override PartName="/xl/media/image445.jpeg" ContentType="image/jpeg"/>
  <Override PartName="/xl/media/image446.jpeg" ContentType="image/jpeg"/>
  <Override PartName="/xl/media/image450.jpeg" ContentType="image/jpeg"/>
  <Override PartName="/xl/media/image451.jpeg" ContentType="image/jpeg"/>
  <Override PartName="/xl/media/image452.jpeg" ContentType="image/jpeg"/>
  <Override PartName="/xl/media/image453.jpeg" ContentType="image/jpeg"/>
  <Override PartName="/xl/media/image454.jpeg" ContentType="image/jpeg"/>
  <Override PartName="/xl/media/image455.jpeg" ContentType="image/jpeg"/>
  <Override PartName="/xl/media/image456.jpeg" ContentType="image/jpeg"/>
  <Override PartName="/xl/media/image457.jpeg" ContentType="image/jpeg"/>
  <Override PartName="/xl/media/image458.jpeg" ContentType="image/jpeg"/>
  <Override PartName="/xl/media/image459.jpeg" ContentType="image/jpeg"/>
  <Override PartName="/xl/media/image460.jpeg" ContentType="image/jpeg"/>
  <Override PartName="/xl/media/image461.jpeg" ContentType="image/jpeg"/>
  <Override PartName="/xl/media/image462.jpeg" ContentType="image/jpeg"/>
  <Override PartName="/xl/media/image463.jpeg" ContentType="image/jpeg"/>
  <Override PartName="/xl/media/image464.jpeg" ContentType="image/jpeg"/>
  <Override PartName="/xl/media/image466.png" ContentType="image/png"/>
  <Override PartName="/xl/media/image468.png" ContentType="image/png"/>
  <Override PartName="/xl/media/image480.jpeg" ContentType="image/jpeg"/>
  <Override PartName="/xl/media/image469.jpeg" ContentType="image/jpeg"/>
  <Override PartName="/xl/media/image470.jpeg" ContentType="image/jpeg"/>
  <Override PartName="/xl/media/image472.jpeg" ContentType="image/jpeg"/>
  <Override PartName="/xl/media/image473.jpeg" ContentType="image/jpeg"/>
  <Override PartName="/xl/media/image474.jpeg" ContentType="image/jpeg"/>
  <Override PartName="/xl/media/image475.jpeg" ContentType="image/jpeg"/>
  <Override PartName="/xl/media/image476.jpeg" ContentType="image/jpeg"/>
  <Override PartName="/xl/media/image477.jpeg" ContentType="image/jpeg"/>
  <Override PartName="/xl/media/image478.jpeg" ContentType="image/jpeg"/>
  <Override PartName="/xl/media/image479.jpeg" ContentType="image/jpeg"/>
  <Override PartName="/xl/media/image481.jpeg" ContentType="image/jpeg"/>
  <Override PartName="/xl/media/image482.jpeg" ContentType="image/jpeg"/>
  <Override PartName="/xl/media/image483.jpeg" ContentType="image/jpeg"/>
  <Override PartName="/xl/media/image484.jpeg" ContentType="image/jpeg"/>
  <Override PartName="/xl/media/image485.jpeg" ContentType="image/jpeg"/>
  <Override PartName="/xl/media/image486.jpeg" ContentType="image/jpeg"/>
  <Override PartName="/xl/media/image488.jpeg" ContentType="image/jpeg"/>
  <Override PartName="/xl/media/image489.jpeg" ContentType="image/jpeg"/>
  <Override PartName="/xl/media/image490.jpeg" ContentType="image/jpeg"/>
  <Override PartName="/xl/media/image495.jpeg" ContentType="image/jpeg"/>
  <Override PartName="/xl/media/image500.jpeg" ContentType="image/jpeg"/>
  <Override PartName="/xl/media/image501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Для малюків" sheetId="1" state="visible" r:id="rId3"/>
    <sheet name="Для дітей від 1 до 12 р." sheetId="2" state="visible" r:id="rId4"/>
    <sheet name="Для дорослих" sheetId="3" state="visible" r:id="rId5"/>
    <sheet name="Вишиванки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<sst xmlns="http://schemas.openxmlformats.org/spreadsheetml/2006/main" count="1941" uniqueCount="649">
  <si>
    <t xml:space="preserve">Бланк замовлення ( група для малюків)</t>
  </si>
  <si>
    <t xml:space="preserve">Оптові ціни є ОРІЄНТОВНИМИ</t>
  </si>
  <si>
    <r>
      <rPr>
        <b val="true"/>
        <sz val="8"/>
        <color rgb="FFC00000"/>
        <rFont val="Calibri"/>
        <family val="2"/>
        <charset val="204"/>
      </rPr>
      <t xml:space="preserve">Потрібно вказати</t>
    </r>
    <r>
      <rPr>
        <b val="true"/>
        <u val="single"/>
        <sz val="8"/>
        <color rgb="FFC00000"/>
        <rFont val="Calibri"/>
        <family val="2"/>
        <charset val="204"/>
      </rPr>
      <t xml:space="preserve">кількість</t>
    </r>
    <r>
      <rPr>
        <b val="true"/>
        <sz val="8"/>
        <color rgb="FFC00000"/>
        <rFont val="Calibri"/>
        <family val="2"/>
        <charset val="204"/>
      </rPr>
      <t xml:space="preserve">необхідних виробів. Поля сірого кольору вказують, що виріб в даних кольорах чи розмірах не виробляється або відсутній.</t>
    </r>
  </si>
  <si>
    <t xml:space="preserve">Контактні дані : ПІБ</t>
  </si>
  <si>
    <t xml:space="preserve">Всього замовлено на суму</t>
  </si>
  <si>
    <t xml:space="preserve">Номер телефону</t>
  </si>
  <si>
    <t xml:space="preserve">Місце доставки</t>
  </si>
  <si>
    <t xml:space="preserve">Найменування продукції</t>
  </si>
  <si>
    <t xml:space="preserve">тканина</t>
  </si>
  <si>
    <t xml:space="preserve">розмір</t>
  </si>
  <si>
    <t xml:space="preserve">ціна</t>
  </si>
  <si>
    <t xml:space="preserve">Кількість</t>
  </si>
  <si>
    <t xml:space="preserve">Всього</t>
  </si>
  <si>
    <t xml:space="preserve">Сума</t>
  </si>
  <si>
    <t xml:space="preserve">Примітка</t>
  </si>
  <si>
    <t xml:space="preserve">БД1 Боді довгий рукав інтерлок, БД1</t>
  </si>
  <si>
    <t xml:space="preserve">інтерлок</t>
  </si>
  <si>
    <t xml:space="preserve">різні</t>
  </si>
  <si>
    <t xml:space="preserve">білий</t>
  </si>
  <si>
    <t xml:space="preserve">голуб.</t>
  </si>
  <si>
    <t xml:space="preserve">рож.</t>
  </si>
  <si>
    <t xml:space="preserve">жовтий</t>
  </si>
  <si>
    <t xml:space="preserve">салат.</t>
  </si>
  <si>
    <t xml:space="preserve">молочн</t>
  </si>
  <si>
    <t xml:space="preserve">3-3. Боді малюнок інт П, БД47</t>
  </si>
  <si>
    <t xml:space="preserve">дівч</t>
  </si>
  <si>
    <t xml:space="preserve">хлопч</t>
  </si>
  <si>
    <t xml:space="preserve">3-1. Боді вушка аплікація, БД9</t>
  </si>
  <si>
    <t xml:space="preserve">оранж</t>
  </si>
  <si>
    <t xml:space="preserve">бірюза</t>
  </si>
  <si>
    <t xml:space="preserve">лисичка</t>
  </si>
  <si>
    <t xml:space="preserve">синій</t>
  </si>
  <si>
    <t xml:space="preserve">вишневий</t>
  </si>
  <si>
    <t xml:space="preserve">3-1. Боді вел. Вишивка або аплікація</t>
  </si>
  <si>
    <t xml:space="preserve">Їжак</t>
  </si>
  <si>
    <t xml:space="preserve">їжак</t>
  </si>
  <si>
    <t xml:space="preserve">3-1. Боді д/р стр.кулір, БД22</t>
  </si>
  <si>
    <t xml:space="preserve">стрейч кулір</t>
  </si>
  <si>
    <t xml:space="preserve">3-3. Боді рібана стійка, БД46</t>
  </si>
  <si>
    <t xml:space="preserve">рібана</t>
  </si>
  <si>
    <t xml:space="preserve">3-3. Боді байковий, БД17</t>
  </si>
  <si>
    <t xml:space="preserve">футер</t>
  </si>
  <si>
    <t xml:space="preserve">3-4. Боді флісовий, БД36</t>
  </si>
  <si>
    <t xml:space="preserve">хлопчик</t>
  </si>
  <si>
    <t xml:space="preserve">6-2. Боді д/р котик плюшевий, БД18</t>
  </si>
  <si>
    <t xml:space="preserve">плюш</t>
  </si>
  <si>
    <t xml:space="preserve">сірий</t>
  </si>
  <si>
    <t xml:space="preserve">малиновий</t>
  </si>
  <si>
    <t xml:space="preserve">6-2. Боді д/р інтАкт базовий, БД24</t>
  </si>
  <si>
    <t xml:space="preserve">білий </t>
  </si>
  <si>
    <t xml:space="preserve">чорний</t>
  </si>
  <si>
    <t xml:space="preserve">кавовий</t>
  </si>
  <si>
    <t xml:space="preserve">зелений</t>
  </si>
  <si>
    <t xml:space="preserve">7 Боді д/р спереду закл. , БД3</t>
  </si>
  <si>
    <t xml:space="preserve">8. Боді спереду закл.малюн,БД39,37</t>
  </si>
  <si>
    <t xml:space="preserve">інтерлокП</t>
  </si>
  <si>
    <t xml:space="preserve">8. Боді ручки рібана начос, БД40</t>
  </si>
  <si>
    <t xml:space="preserve">рожев</t>
  </si>
  <si>
    <t xml:space="preserve">беж</t>
  </si>
  <si>
    <t xml:space="preserve">начос</t>
  </si>
  <si>
    <t xml:space="preserve">8. Боді ручки рібана начос, БД38</t>
  </si>
  <si>
    <t xml:space="preserve">рубчик</t>
  </si>
  <si>
    <t xml:space="preserve">8. Боді на запах рібана начос, БД44</t>
  </si>
  <si>
    <t xml:space="preserve">8. Боді ручки футер начос, БД41</t>
  </si>
  <si>
    <t xml:space="preserve">9. Боді короткий рукав базовий, БД59</t>
  </si>
  <si>
    <t xml:space="preserve">9. Боді короткий рукав інтерлок, БД4</t>
  </si>
  <si>
    <t xml:space="preserve">10.Боді-футболка кулір, БД5, БД14</t>
  </si>
  <si>
    <t xml:space="preserve">кулір</t>
  </si>
  <si>
    <t xml:space="preserve">10.Боді-футболка кулірП, БД30</t>
  </si>
  <si>
    <t xml:space="preserve">кулірП</t>
  </si>
  <si>
    <t xml:space="preserve">11.Боді-футболка кулір стрейч, БД23</t>
  </si>
  <si>
    <t xml:space="preserve">стрейч</t>
  </si>
  <si>
    <t xml:space="preserve">10.Боді-футболка кулірП2, БД49</t>
  </si>
  <si>
    <t xml:space="preserve">кулірП2</t>
  </si>
  <si>
    <t xml:space="preserve">10.Боді-футболка інтП2, БД52</t>
  </si>
  <si>
    <t xml:space="preserve">інтП2</t>
  </si>
  <si>
    <t xml:space="preserve">12.Боді-майка кулір, БД6</t>
  </si>
  <si>
    <t xml:space="preserve">12.Боді-майка інтП2, БД53</t>
  </si>
  <si>
    <t xml:space="preserve">12.Боді-майка кулірП, БД31</t>
  </si>
  <si>
    <t xml:space="preserve">14. Боді-вишиванка на довг.рук БД12</t>
  </si>
  <si>
    <t xml:space="preserve">дівч.</t>
  </si>
  <si>
    <t xml:space="preserve">хлопч.</t>
  </si>
  <si>
    <t xml:space="preserve">9. Боді-вишиванка д/р комірчик БД35</t>
  </si>
  <si>
    <t xml:space="preserve">червон</t>
  </si>
  <si>
    <t xml:space="preserve">9. Боді-вишиванка к/р комірчик БД56</t>
  </si>
  <si>
    <t xml:space="preserve">Схлопч</t>
  </si>
  <si>
    <t xml:space="preserve">14. Боді-вишиванка коротк.рук БД13</t>
  </si>
  <si>
    <t xml:space="preserve">9. Боді-вишиванка к/р малюк БД61</t>
  </si>
  <si>
    <t xml:space="preserve">9. Комбінезон вишиванка КБ12</t>
  </si>
  <si>
    <t xml:space="preserve">16. Пісочник стрейч ПС3</t>
  </si>
  <si>
    <t xml:space="preserve">дівчинка</t>
  </si>
  <si>
    <t xml:space="preserve">16. Пісочник інтерлок ПС5</t>
  </si>
  <si>
    <t xml:space="preserve">квіти</t>
  </si>
  <si>
    <t xml:space="preserve">кораблі</t>
  </si>
  <si>
    <t xml:space="preserve">горох</t>
  </si>
  <si>
    <t xml:space="preserve">  Квіти            Кораблик         Горох</t>
  </si>
  <si>
    <t xml:space="preserve">17. Комбінезон закр.ножки, КБ1, КБ5</t>
  </si>
  <si>
    <t xml:space="preserve">17. Комбінезон закр.ножки. КБ5</t>
  </si>
  <si>
    <t xml:space="preserve">інтерлокА</t>
  </si>
  <si>
    <t xml:space="preserve">коричн</t>
  </si>
  <si>
    <t xml:space="preserve">ментол</t>
  </si>
  <si>
    <t xml:space="preserve">17. Комбінезон закр.ножки. КБ30</t>
  </si>
  <si>
    <t xml:space="preserve">хл</t>
  </si>
  <si>
    <t xml:space="preserve">18-3. Комбінезон відкр.ножк. Однотон</t>
  </si>
  <si>
    <t xml:space="preserve">Т.Рож</t>
  </si>
  <si>
    <t xml:space="preserve">19. Комбінезон відкр.ножки КБ30</t>
  </si>
  <si>
    <t xml:space="preserve">19-2. Комбінезон стрейч кулір, КБ17</t>
  </si>
  <si>
    <t xml:space="preserve">19-3. Комбінезон рібана з надписами</t>
  </si>
  <si>
    <t xml:space="preserve">Тсірий</t>
  </si>
  <si>
    <t xml:space="preserve">голубий</t>
  </si>
  <si>
    <t xml:space="preserve">19-3. Комбінезон плюш, КБ15</t>
  </si>
  <si>
    <t xml:space="preserve">19-3. Комбінезон флісовий КБ20</t>
  </si>
  <si>
    <t xml:space="preserve">фліс</t>
  </si>
  <si>
    <t xml:space="preserve">20. Комбінезон футерП2, КБ14</t>
  </si>
  <si>
    <t xml:space="preserve">21. Комбінезон закр.ручки KB2</t>
  </si>
  <si>
    <t xml:space="preserve">21. Комбінезон-крош закр.ручки, КБ21</t>
  </si>
  <si>
    <t xml:space="preserve">бежевий</t>
  </si>
  <si>
    <t xml:space="preserve">21. Комбінезон закр.ручки, КБ24</t>
  </si>
  <si>
    <t xml:space="preserve">21. Комбінезон закр.ручки, КБ22</t>
  </si>
  <si>
    <t xml:space="preserve">байка</t>
  </si>
  <si>
    <t xml:space="preserve">22. Ромпер тринитка начос КБ38</t>
  </si>
  <si>
    <t xml:space="preserve">тринитка</t>
  </si>
  <si>
    <t xml:space="preserve">22. Ромпер флісовий   КБ40</t>
  </si>
  <si>
    <t xml:space="preserve">22. Ромпер з вушками </t>
  </si>
  <si>
    <t xml:space="preserve">капітон</t>
  </si>
  <si>
    <t xml:space="preserve">салатов</t>
  </si>
  <si>
    <t xml:space="preserve">29. Розпашонка  закриті ручки РП2</t>
  </si>
  <si>
    <t xml:space="preserve">1. Розпашонка на 2 гудз. закриті ручки</t>
  </si>
  <si>
    <t xml:space="preserve">футер </t>
  </si>
  <si>
    <t xml:space="preserve">30-1. Кофта крошетка для немовлят, КФ7</t>
  </si>
  <si>
    <t xml:space="preserve">31.Кофта з закрит.р збоку закл, КФ3</t>
  </si>
  <si>
    <t xml:space="preserve">32. Розпашонка на запах  РП1</t>
  </si>
  <si>
    <t xml:space="preserve">34. Кофта на застібку спереду</t>
  </si>
  <si>
    <t xml:space="preserve">6. Кофта на застібку байка, КФ9</t>
  </si>
  <si>
    <t xml:space="preserve">футер акт</t>
  </si>
  <si>
    <t xml:space="preserve">6. Кофта на застібку спереду плюш</t>
  </si>
  <si>
    <t xml:space="preserve">35. Кофта на закльопки, КФ12</t>
  </si>
  <si>
    <t xml:space="preserve">35. Кофта на закльопки КФ112</t>
  </si>
  <si>
    <t xml:space="preserve">37. Коротиші інтерлок, пз3, пз12</t>
  </si>
  <si>
    <t xml:space="preserve">37. Коротиші інтерлок акт, ПЗ 12</t>
  </si>
  <si>
    <t xml:space="preserve">інтерлок акт</t>
  </si>
  <si>
    <t xml:space="preserve">джинс</t>
  </si>
  <si>
    <t xml:space="preserve">Трож</t>
  </si>
  <si>
    <t xml:space="preserve">Рожева</t>
  </si>
  <si>
    <t xml:space="preserve">38-1. Коротиші кулір, ПЗ 8</t>
  </si>
  <si>
    <t xml:space="preserve">38-2. Коротиші футер, ПЗ 15</t>
  </si>
  <si>
    <t xml:space="preserve">38-3. Коротиші плюш, ПЗ19</t>
  </si>
  <si>
    <t xml:space="preserve">39. Коротиші на широкій резинці, ПЗ5</t>
  </si>
  <si>
    <t xml:space="preserve">39. Коротиші на широкій резинці, ПЗ14, ПЗ 5</t>
  </si>
  <si>
    <t xml:space="preserve">39. Коротиші широкій рез. ПЗ14</t>
  </si>
  <si>
    <t xml:space="preserve">39. Коротиші на широкій рез. ПЗ21</t>
  </si>
  <si>
    <t xml:space="preserve">40. Повзуни на застібку ПЗ1 АКЦІЯ</t>
  </si>
  <si>
    <t xml:space="preserve">41. Повзуни довгі+ застібка, ПЗ 20</t>
  </si>
  <si>
    <t xml:space="preserve">42. Повзуни для малюків, ПЗ7</t>
  </si>
  <si>
    <t xml:space="preserve">44. Штанята для новонароджених</t>
  </si>
  <si>
    <t xml:space="preserve">44. Штанята дитячі актІнт, ШД2</t>
  </si>
  <si>
    <t xml:space="preserve">44. Штанята дитячі з начосом ШД10</t>
  </si>
  <si>
    <t xml:space="preserve">44-1. Штанята плюшеві ШД9</t>
  </si>
  <si>
    <t xml:space="preserve">малинові</t>
  </si>
  <si>
    <t xml:space="preserve">Тсині</t>
  </si>
  <si>
    <t xml:space="preserve">сірі</t>
  </si>
  <si>
    <t xml:space="preserve">45.Костюм кофта+коротиші новонар</t>
  </si>
  <si>
    <t xml:space="preserve">47-1.Кофта+коротиші резинка КН13</t>
  </si>
  <si>
    <t xml:space="preserve">47-1.Кофта+коротиші+шапкка КН33</t>
  </si>
  <si>
    <t xml:space="preserve">47-1.Кофта+коротиші байка КН29</t>
  </si>
  <si>
    <t xml:space="preserve">47-1.Кофта+коротиші +шапка КН34</t>
  </si>
  <si>
    <t xml:space="preserve">47-1.Кофта+коротиш+шапка+боді КН9</t>
  </si>
  <si>
    <t xml:space="preserve">48. Компл 8 в 1</t>
  </si>
  <si>
    <t xml:space="preserve">Боді запах+штани+кофта+шапка КН24</t>
  </si>
  <si>
    <t xml:space="preserve">48.КН7 Боді+штани надписи, КН7</t>
  </si>
  <si>
    <t xml:space="preserve">ЛюТата</t>
  </si>
  <si>
    <t xml:space="preserve">ЧудоХл</t>
  </si>
  <si>
    <t xml:space="preserve">Помічник</t>
  </si>
  <si>
    <t xml:space="preserve">Герой</t>
  </si>
  <si>
    <t xml:space="preserve">якТато</t>
  </si>
  <si>
    <t xml:space="preserve">ЛюТата -    ЧудоХл - Помічник-  Герой    -Як тато</t>
  </si>
  <si>
    <t xml:space="preserve">ЛюМаму</t>
  </si>
  <si>
    <t xml:space="preserve">ЧудоДівч</t>
  </si>
  <si>
    <t xml:space="preserve">перлинка</t>
  </si>
  <si>
    <t xml:space="preserve">Синьо-Ж</t>
  </si>
  <si>
    <t xml:space="preserve">ЛюМаму - ЧудоДів      синьоЖовт</t>
  </si>
  <si>
    <t xml:space="preserve">50.Костюм  кофта+ коротиші</t>
  </si>
  <si>
    <t xml:space="preserve">51.Костюм кофта+ повзуни</t>
  </si>
  <si>
    <t xml:space="preserve">59.Костюм для хрестин КД1, КД2</t>
  </si>
  <si>
    <t xml:space="preserve">син.</t>
  </si>
  <si>
    <t xml:space="preserve">бірюз</t>
  </si>
  <si>
    <t xml:space="preserve">черв,рож</t>
  </si>
  <si>
    <t xml:space="preserve">біла</t>
  </si>
  <si>
    <t xml:space="preserve">60 Костюм хрестильний хл. КД3, КД4</t>
  </si>
  <si>
    <t xml:space="preserve">60 Костюм святк.хлопчик КД3, КД4</t>
  </si>
  <si>
    <t xml:space="preserve">молочний</t>
  </si>
  <si>
    <t xml:space="preserve">сірМанжет</t>
  </si>
  <si>
    <t xml:space="preserve">       білий         молочний   </t>
  </si>
  <si>
    <t xml:space="preserve">60 Костюм Mommys Baby КД13</t>
  </si>
  <si>
    <t xml:space="preserve">60 Костюм Корона срібна КД12</t>
  </si>
  <si>
    <t xml:space="preserve">60 Костюм святков.дівч квіти біл, мол</t>
  </si>
  <si>
    <t xml:space="preserve">       білий             молочний</t>
  </si>
  <si>
    <t xml:space="preserve">60 Костюм святковий дівчинка</t>
  </si>
  <si>
    <t xml:space="preserve">сердечка</t>
  </si>
  <si>
    <t xml:space="preserve">Орн1</t>
  </si>
  <si>
    <t xml:space="preserve">    квіти        орнам1    </t>
  </si>
  <si>
    <t xml:space="preserve">60 Костюм кольор.штани КД3, КД4</t>
  </si>
  <si>
    <t xml:space="preserve">черв.</t>
  </si>
  <si>
    <t xml:space="preserve">60 Костюм кольор.штани КД28</t>
  </si>
  <si>
    <t xml:space="preserve">61 Костюм Хмаринка Срібна</t>
  </si>
  <si>
    <t xml:space="preserve">61 Костюм Діадема</t>
  </si>
  <si>
    <t xml:space="preserve">61 Костюм Наречена Квіти</t>
  </si>
  <si>
    <t xml:space="preserve">61 Костюм святковий червоні лосіни</t>
  </si>
  <si>
    <t xml:space="preserve">червона</t>
  </si>
  <si>
    <t xml:space="preserve">61 Костюм святковий LadAngel КД11</t>
  </si>
  <si>
    <t xml:space="preserve">рібана начос</t>
  </si>
  <si>
    <t xml:space="preserve">61 Комплект Ніжність плаття КД14</t>
  </si>
  <si>
    <t xml:space="preserve">велюр</t>
  </si>
  <si>
    <t xml:space="preserve">61 Костюм Срібна зірка КД15</t>
  </si>
  <si>
    <t xml:space="preserve">         білий                     молочний</t>
  </si>
  <si>
    <t xml:space="preserve">61 Костюм Ангели та голуби КД3, КД4</t>
  </si>
  <si>
    <t xml:space="preserve">СвКор</t>
  </si>
  <si>
    <t xml:space="preserve">бронза</t>
  </si>
  <si>
    <t xml:space="preserve">   СвітлийКоричнев  -    Бронзовий</t>
  </si>
  <si>
    <t xml:space="preserve">61 Костюм Ангели -рібана КД7</t>
  </si>
  <si>
    <t xml:space="preserve">61 Костюм Лілея -рібана КД9</t>
  </si>
  <si>
    <t xml:space="preserve">61 Костюм джентельмена КД8</t>
  </si>
  <si>
    <t xml:space="preserve">бежев</t>
  </si>
  <si>
    <t xml:space="preserve">61 Теплий костюм вишитий КД22</t>
  </si>
  <si>
    <t xml:space="preserve">61 Теплий костюм Промені КД23</t>
  </si>
  <si>
    <t xml:space="preserve">61 Теплий костюм Вінець КД24</t>
  </si>
  <si>
    <t xml:space="preserve">61 Маленька пташка з пов'язкою</t>
  </si>
  <si>
    <t xml:space="preserve">голуба</t>
  </si>
  <si>
    <t xml:space="preserve">61 Вишите плаття к\р з пов'язкою</t>
  </si>
  <si>
    <t xml:space="preserve">62 Комбінезон+шапка+пінетки</t>
  </si>
  <si>
    <t xml:space="preserve">62 Комб.+шапк+пін. КАПІТОН KN30</t>
  </si>
  <si>
    <t xml:space="preserve">62 Комб.+шапк+пін. КАПІТОН KN23</t>
  </si>
  <si>
    <t xml:space="preserve">62 Комбінезон відкр ножки ангел</t>
  </si>
  <si>
    <t xml:space="preserve">Крижма Махрова з вишивкою 90*70</t>
  </si>
  <si>
    <t xml:space="preserve">ангСерце</t>
  </si>
  <si>
    <t xml:space="preserve">ангНімб</t>
  </si>
  <si>
    <t xml:space="preserve">від хресних </t>
  </si>
  <si>
    <t xml:space="preserve">махра</t>
  </si>
  <si>
    <t xml:space="preserve">ангелСерце    ангелНімб    відХресних</t>
  </si>
  <si>
    <t xml:space="preserve">Крижма Флісова 90*70</t>
  </si>
  <si>
    <t xml:space="preserve">промені</t>
  </si>
  <si>
    <t xml:space="preserve">ангели</t>
  </si>
  <si>
    <t xml:space="preserve">Крижма подвійна мінкі плюш 90*80</t>
  </si>
  <si>
    <t xml:space="preserve">мінкі плюш</t>
  </si>
  <si>
    <t xml:space="preserve">63.Крижма з вишивкою</t>
  </si>
  <si>
    <t xml:space="preserve">ситець</t>
  </si>
  <si>
    <t xml:space="preserve">велика</t>
  </si>
  <si>
    <t xml:space="preserve">65.Пеленка</t>
  </si>
  <si>
    <t xml:space="preserve">фланель (байка)</t>
  </si>
  <si>
    <t xml:space="preserve">1*0,95</t>
  </si>
  <si>
    <t xml:space="preserve">ситцева</t>
  </si>
  <si>
    <t xml:space="preserve">муслін</t>
  </si>
  <si>
    <t xml:space="preserve">70*70</t>
  </si>
  <si>
    <t xml:space="preserve">65.Пеленка біла аквастоп</t>
  </si>
  <si>
    <t xml:space="preserve">аквасто</t>
  </si>
  <si>
    <t xml:space="preserve">70*50</t>
  </si>
  <si>
    <t xml:space="preserve">66.Чепчик інтерлок</t>
  </si>
  <si>
    <t xml:space="preserve">№1</t>
  </si>
  <si>
    <t xml:space="preserve">№2</t>
  </si>
  <si>
    <t xml:space="preserve">№3</t>
  </si>
  <si>
    <t xml:space="preserve">№4</t>
  </si>
  <si>
    <t xml:space="preserve">66-2. Чепчик рубчик</t>
  </si>
  <si>
    <t xml:space="preserve">66-3. Чепчик кулір</t>
  </si>
  <si>
    <t xml:space="preserve">кольор</t>
  </si>
  <si>
    <t xml:space="preserve">66-4. Чепчик футер</t>
  </si>
  <si>
    <t xml:space="preserve">67.Шапочка на резинку для новонар.</t>
  </si>
  <si>
    <t xml:space="preserve">малюнок</t>
  </si>
  <si>
    <t xml:space="preserve">68.Шапочка з вушками</t>
  </si>
  <si>
    <t xml:space="preserve">69.Шапочка з аплікацією</t>
  </si>
  <si>
    <t xml:space="preserve">кавов</t>
  </si>
  <si>
    <t xml:space="preserve">голуб</t>
  </si>
  <si>
    <t xml:space="preserve">70.Шапочка на резинку вишита</t>
  </si>
  <si>
    <t xml:space="preserve">70. Пов'язка для дівчинки</t>
  </si>
  <si>
    <t xml:space="preserve">74.Слюнявчики</t>
  </si>
  <si>
    <t xml:space="preserve">74.Слюнявчики з вушками</t>
  </si>
  <si>
    <t xml:space="preserve">75. Рукавички на резинку</t>
  </si>
  <si>
    <t xml:space="preserve">на резинку</t>
  </si>
  <si>
    <t xml:space="preserve">76. Пінетки</t>
  </si>
  <si>
    <t xml:space="preserve">Всьго на суму в групі для малюків</t>
  </si>
  <si>
    <t xml:space="preserve">Сума замовлення в групі для дітей від 1 до 12 р.</t>
  </si>
  <si>
    <t xml:space="preserve">Сума замовлення в групі для дорослих</t>
  </si>
  <si>
    <t xml:space="preserve">Сума замовлення в групі ВИШИВАНКИ</t>
  </si>
  <si>
    <t xml:space="preserve">Всього замовлено</t>
  </si>
  <si>
    <t xml:space="preserve">Кольори, малюнки та вишивки, можуть відрізнятися від наведених. Їх можна уточнити при замовленні</t>
  </si>
  <si>
    <t xml:space="preserve">Бланк замовлення (  для дітей від 1 року)</t>
  </si>
  <si>
    <t xml:space="preserve">1. Гольф дитячий інт., ГФ1</t>
  </si>
  <si>
    <t xml:space="preserve">1. Гольф дитячий Актінт., ГФ8</t>
  </si>
  <si>
    <t xml:space="preserve">Актінт</t>
  </si>
  <si>
    <t xml:space="preserve">Вишнев</t>
  </si>
  <si>
    <t xml:space="preserve">1. Гольф дівч.крошетка, ГФ2</t>
  </si>
  <si>
    <t xml:space="preserve">2. Гольф інт. з аплік </t>
  </si>
  <si>
    <t xml:space="preserve">2. Гольф рібана, ГФ12</t>
  </si>
  <si>
    <t xml:space="preserve">гірчи</t>
  </si>
  <si>
    <t xml:space="preserve">3. Фуфайка д/р з 1 закл. ФД1</t>
  </si>
  <si>
    <t xml:space="preserve">3. Фуфайка д/р з 1 закл. ФД7</t>
  </si>
  <si>
    <t xml:space="preserve">акт.інтерлок</t>
  </si>
  <si>
    <t xml:space="preserve">Т.синя</t>
  </si>
  <si>
    <t xml:space="preserve">зелен</t>
  </si>
  <si>
    <t xml:space="preserve">3. Фуфайка д/р з 1 закл. Інт ФД7</t>
  </si>
  <si>
    <t xml:space="preserve">малинов</t>
  </si>
  <si>
    <t xml:space="preserve">Рож</t>
  </si>
  <si>
    <t xml:space="preserve">3. Фуфайка д/р кулір ФД26</t>
  </si>
  <si>
    <t xml:space="preserve">хакі</t>
  </si>
  <si>
    <t xml:space="preserve">4. Кофта патент малюнок, ФД13</t>
  </si>
  <si>
    <t xml:space="preserve">двонитка</t>
  </si>
  <si>
    <t xml:space="preserve">гриби</t>
  </si>
  <si>
    <t xml:space="preserve">серця</t>
  </si>
  <si>
    <t xml:space="preserve">однотон</t>
  </si>
  <si>
    <t xml:space="preserve">       гриби           серця            </t>
  </si>
  <si>
    <t xml:space="preserve">6-1. Майка дитяча кулір, МК1</t>
  </si>
  <si>
    <t xml:space="preserve">білі</t>
  </si>
  <si>
    <t xml:space="preserve">6-1. Майка дитяча КП, МК9</t>
  </si>
  <si>
    <t xml:space="preserve">6-1. Майка дитяча стрейч,МК10</t>
  </si>
  <si>
    <t xml:space="preserve">6-7. Майка однотон, МК4</t>
  </si>
  <si>
    <t xml:space="preserve">акт.кулір</t>
  </si>
  <si>
    <t xml:space="preserve">сіра</t>
  </si>
  <si>
    <t xml:space="preserve">т.синя</t>
  </si>
  <si>
    <t xml:space="preserve">чорна</t>
  </si>
  <si>
    <t xml:space="preserve">7-1. Майка на бретелі, МК3</t>
  </si>
  <si>
    <t xml:space="preserve">7-2. Бюстальтер дитячий</t>
  </si>
  <si>
    <t xml:space="preserve">стр.кулір</t>
  </si>
  <si>
    <t xml:space="preserve">7-3. Майка-топ 100% бавовна</t>
  </si>
  <si>
    <t xml:space="preserve">7-4. Майка-топ стрейч, МК8</t>
  </si>
  <si>
    <t xml:space="preserve">малюок</t>
  </si>
  <si>
    <t xml:space="preserve">тілесний</t>
  </si>
  <si>
    <t xml:space="preserve">8-1. Футболка дитяча кулір ФК3</t>
  </si>
  <si>
    <t xml:space="preserve">8-2. Футболка кулір біла, ФК3</t>
  </si>
  <si>
    <t xml:space="preserve">8-3. Футболка кулір чорна, ФК5</t>
  </si>
  <si>
    <t xml:space="preserve">8-3. Футболка-джемпер ДЖ1</t>
  </si>
  <si>
    <t xml:space="preserve">8-5. Футболка дитяча рубчик</t>
  </si>
  <si>
    <t xml:space="preserve">залишки</t>
  </si>
  <si>
    <t xml:space="preserve">8-6. Футболка дитяча інт ФК1</t>
  </si>
  <si>
    <t xml:space="preserve">8-6. Футболка дит. інтАкт ФК10</t>
  </si>
  <si>
    <t xml:space="preserve">інтАкт</t>
  </si>
  <si>
    <t xml:space="preserve">червоний</t>
  </si>
  <si>
    <t xml:space="preserve">8-12. Джемпер КА, ДЖ4, ДЖ3</t>
  </si>
  <si>
    <t xml:space="preserve">кулірА</t>
  </si>
  <si>
    <t xml:space="preserve">вишнев</t>
  </si>
  <si>
    <t xml:space="preserve">8-12. Джемпер кулірП, ДЖ5</t>
  </si>
  <si>
    <t xml:space="preserve">Тсиня</t>
  </si>
  <si>
    <t xml:space="preserve">           малюнок  -     полоска</t>
  </si>
  <si>
    <t xml:space="preserve">8-12. Джемпер стр.кулір, ДЖ3</t>
  </si>
  <si>
    <t xml:space="preserve">Тсин</t>
  </si>
  <si>
    <t xml:space="preserve">Пальми</t>
  </si>
  <si>
    <t xml:space="preserve">собачки</t>
  </si>
  <si>
    <t xml:space="preserve">8-12. Джемпер інт.Польща, ДЖ6</t>
  </si>
  <si>
    <t xml:space="preserve">ретро</t>
  </si>
  <si>
    <t xml:space="preserve">хамелеон</t>
  </si>
  <si>
    <t xml:space="preserve">8-12. Джемпер кулірПольща, ФК16</t>
  </si>
  <si>
    <t xml:space="preserve">8-12. Джемпер лазерна набивка</t>
  </si>
  <si>
    <t xml:space="preserve">кінь</t>
  </si>
  <si>
    <t xml:space="preserve">космос</t>
  </si>
  <si>
    <t xml:space="preserve">гонки</t>
  </si>
  <si>
    <t xml:space="preserve">слон</t>
  </si>
  <si>
    <t xml:space="preserve">кінь      космос  гонки      слон</t>
  </si>
  <si>
    <t xml:space="preserve">10. Труси дитячі ТР1</t>
  </si>
  <si>
    <t xml:space="preserve">з малюнком</t>
  </si>
  <si>
    <t xml:space="preserve">11. Труси дівчачі еластан ТР4</t>
  </si>
  <si>
    <t xml:space="preserve">однотонні</t>
  </si>
  <si>
    <t xml:space="preserve">11-2. Труси-шорти дівчачі ТР12</t>
  </si>
  <si>
    <t xml:space="preserve">12-1. Плавки хлопчачі ТР11</t>
  </si>
  <si>
    <t xml:space="preserve">12-3. Труси хлопчачі стрейч, ТР8</t>
  </si>
  <si>
    <t xml:space="preserve">стрейч </t>
  </si>
  <si>
    <t xml:space="preserve">13. Боксерки хлопчачі, БК1</t>
  </si>
  <si>
    <t xml:space="preserve">темні</t>
  </si>
  <si>
    <t xml:space="preserve">світлі</t>
  </si>
  <si>
    <t xml:space="preserve">13-1. Боксерки хл. Стрейч, БК2</t>
  </si>
  <si>
    <t xml:space="preserve">13. Майка брет+ труси МТ3</t>
  </si>
  <si>
    <t xml:space="preserve">розов</t>
  </si>
  <si>
    <t xml:space="preserve">лаванда</t>
  </si>
  <si>
    <t xml:space="preserve">       мол - лаван-роз -білий</t>
  </si>
  <si>
    <t xml:space="preserve">13. Майка брет + труси, МТ3</t>
  </si>
  <si>
    <t xml:space="preserve">Якщо вам потрібний конкретний малюнок, ви можете відобразити це на сірому фоні. В даний час складно контролювати залишки, бо вони постійно змінюються. На складі можуть бути і інші варіанти, які ще не сфотографовані</t>
  </si>
  <si>
    <t xml:space="preserve">13. Майка з трусиками хлопч МТ7</t>
  </si>
  <si>
    <t xml:space="preserve">14. Піжама дитяча, ПД1</t>
  </si>
  <si>
    <t xml:space="preserve">14. Піжама з аплікацією ПД12</t>
  </si>
  <si>
    <t xml:space="preserve">Бірюз</t>
  </si>
  <si>
    <t xml:space="preserve">Т.рожевий</t>
  </si>
  <si>
    <t xml:space="preserve">оранжевий</t>
  </si>
  <si>
    <t xml:space="preserve">бірюз-   синій-Трож.- вишнев    -оранж-     розов-</t>
  </si>
  <si>
    <t xml:space="preserve">14-3. Піжама футерП ПД11</t>
  </si>
  <si>
    <t xml:space="preserve">футерП</t>
  </si>
  <si>
    <t xml:space="preserve">рожев </t>
  </si>
  <si>
    <t xml:space="preserve">новорічна</t>
  </si>
  <si>
    <t xml:space="preserve">рожева                 сіра               синя       </t>
  </si>
  <si>
    <t xml:space="preserve">14-3. Піжама фліс ПД15</t>
  </si>
  <si>
    <t xml:space="preserve">салат</t>
  </si>
  <si>
    <t xml:space="preserve">  сірий                      салат-сір                синій</t>
  </si>
  <si>
    <t xml:space="preserve">14-4. Піжама акт. Інт</t>
  </si>
  <si>
    <t xml:space="preserve">інтА</t>
  </si>
  <si>
    <t xml:space="preserve">фіолетова</t>
  </si>
  <si>
    <t xml:space="preserve">малинова</t>
  </si>
  <si>
    <t xml:space="preserve">ТемноСиня           фіолетова             малинова       джинс</t>
  </si>
  <si>
    <t xml:space="preserve">14-5. Піжама інтП2, ПД16</t>
  </si>
  <si>
    <t xml:space="preserve"> Ракета</t>
  </si>
  <si>
    <t xml:space="preserve">14-6. Піжама стрейч ПД4</t>
  </si>
  <si>
    <t xml:space="preserve">        картаХакі</t>
  </si>
  <si>
    <t xml:space="preserve">15-1 Піжама (футб/киш+бріджі)</t>
  </si>
  <si>
    <t xml:space="preserve">Квіти</t>
  </si>
  <si>
    <t xml:space="preserve">Горохи</t>
  </si>
  <si>
    <t xml:space="preserve">кавуни</t>
  </si>
  <si>
    <t xml:space="preserve">метелик</t>
  </si>
  <si>
    <t xml:space="preserve">каваМол</t>
  </si>
  <si>
    <t xml:space="preserve">15-1 Піжама футб+шорти Kiss</t>
  </si>
  <si>
    <t xml:space="preserve">Paris</t>
  </si>
  <si>
    <t xml:space="preserve">   Paris                   Ромашка</t>
  </si>
  <si>
    <t xml:space="preserve">15-4 Піжама літня стрейч ПД10</t>
  </si>
  <si>
    <t xml:space="preserve">стр.кул</t>
  </si>
  <si>
    <t xml:space="preserve">15-5 Літній костюм, ЛК10</t>
  </si>
  <si>
    <t xml:space="preserve">Тсиній</t>
  </si>
  <si>
    <t xml:space="preserve">Зірки</t>
  </si>
  <si>
    <t xml:space="preserve">Полоска</t>
  </si>
  <si>
    <t xml:space="preserve">  Тсиній      Пальми       Зірки     Полоска</t>
  </si>
  <si>
    <t xml:space="preserve">18-1. Штани дит двонитка ШД3</t>
  </si>
  <si>
    <t xml:space="preserve">чорні</t>
  </si>
  <si>
    <t xml:space="preserve">18. Штани дит тринитка ШД4</t>
  </si>
  <si>
    <t xml:space="preserve">т.сірі</t>
  </si>
  <si>
    <t xml:space="preserve">18-2. Лосіни дівчачі ШД8</t>
  </si>
  <si>
    <t xml:space="preserve">сірі світлі</t>
  </si>
  <si>
    <t xml:space="preserve">до 32 розміру            34-38 розм</t>
  </si>
  <si>
    <t xml:space="preserve">18-3. Підштанники ШД5</t>
  </si>
  <si>
    <t xml:space="preserve">сині</t>
  </si>
  <si>
    <t xml:space="preserve">18-5. Лосіни довгі стрейчА ЛД5</t>
  </si>
  <si>
    <t xml:space="preserve">Антрацит</t>
  </si>
  <si>
    <t xml:space="preserve">Зелені</t>
  </si>
  <si>
    <t xml:space="preserve">пальми</t>
  </si>
  <si>
    <t xml:space="preserve">Антрацит  Зелені    Малинов </t>
  </si>
  <si>
    <t xml:space="preserve">18-5. Лосіни довгі  ЛД5</t>
  </si>
  <si>
    <t xml:space="preserve">18-7. Лосіни середні ЛД2</t>
  </si>
  <si>
    <t xml:space="preserve">дресувка</t>
  </si>
  <si>
    <t xml:space="preserve">19-1. Лосіни-велосипедки ЛД3</t>
  </si>
  <si>
    <t xml:space="preserve">горошок</t>
  </si>
  <si>
    <t xml:space="preserve">рожеві</t>
  </si>
  <si>
    <t xml:space="preserve">вишневі</t>
  </si>
  <si>
    <t xml:space="preserve">  горошок   синіЯкір  рожеві   ментол вишневі</t>
  </si>
  <si>
    <t xml:space="preserve">20-1. Шорти інтерлок</t>
  </si>
  <si>
    <t xml:space="preserve">20-2. Шорти чорні ШК3</t>
  </si>
  <si>
    <t xml:space="preserve">20-3. Шорти чорні короткі</t>
  </si>
  <si>
    <t xml:space="preserve">20-3. Шорти з  полосками ШК2</t>
  </si>
  <si>
    <t xml:space="preserve">20-3. Шорти шнур АктІнт,ШК3</t>
  </si>
  <si>
    <t xml:space="preserve">20-5. Шорти кишеня ШК6</t>
  </si>
  <si>
    <t xml:space="preserve">бутилка</t>
  </si>
  <si>
    <t xml:space="preserve">   чорні         </t>
  </si>
  <si>
    <t xml:space="preserve">20-4. Шорти стрейчеві ШК9</t>
  </si>
  <si>
    <t xml:space="preserve">машини</t>
  </si>
  <si>
    <t xml:space="preserve">трактори</t>
  </si>
  <si>
    <t xml:space="preserve">єноти</t>
  </si>
  <si>
    <t xml:space="preserve">   трактори                єноти</t>
  </si>
  <si>
    <t xml:space="preserve">21 Боді к/р з спідничкою КП1</t>
  </si>
  <si>
    <t xml:space="preserve">21 Боді д/р з спідничкою КП4</t>
  </si>
  <si>
    <t xml:space="preserve">22 Боді гімнастичний д/р</t>
  </si>
  <si>
    <t xml:space="preserve">22 Боді гімнастичний к/р</t>
  </si>
  <si>
    <t xml:space="preserve">       метелик</t>
  </si>
  <si>
    <t xml:space="preserve">23. Костюм спортивний </t>
  </si>
  <si>
    <t xml:space="preserve">23. Костюм спортивний , КС3</t>
  </si>
  <si>
    <t xml:space="preserve">58. Шкарпетки дит. Демісезон</t>
  </si>
  <si>
    <t xml:space="preserve">16-18</t>
  </si>
  <si>
    <t xml:space="preserve">18-20</t>
  </si>
  <si>
    <t xml:space="preserve">21-23</t>
  </si>
  <si>
    <t xml:space="preserve">58. Шкарпетки дит.махрові Бобі</t>
  </si>
  <si>
    <t xml:space="preserve">12-14.</t>
  </si>
  <si>
    <t xml:space="preserve">20-22</t>
  </si>
  <si>
    <t xml:space="preserve">58. Шкарпетки дитячі махрові</t>
  </si>
  <si>
    <t xml:space="preserve">58. Колготки демі, Premium</t>
  </si>
  <si>
    <t xml:space="preserve">58. Колготки махрові, Premium</t>
  </si>
  <si>
    <t xml:space="preserve">Всьго на суму в групі від 1 до 12 років</t>
  </si>
  <si>
    <t xml:space="preserve">Сума замовлення в групі для малюків</t>
  </si>
  <si>
    <t xml:space="preserve">Бланк замовлення (для дорослих)</t>
  </si>
  <si>
    <t xml:space="preserve">ЦІНИ ОРІЄНТОВНІ</t>
  </si>
  <si>
    <t xml:space="preserve">Потрібно вказати кількість необхідних виробів. Поля сірого кольору вказують, що виріб в даних кольорах чи розмірах не виробляється або відсутній.</t>
  </si>
  <si>
    <t xml:space="preserve">1.Майка чоловіча МК1</t>
  </si>
  <si>
    <t xml:space="preserve">1. Майка чол. Кольорова МК4</t>
  </si>
  <si>
    <t xml:space="preserve">2. Джемпер чол ДЖ1, ДЖ2</t>
  </si>
  <si>
    <t xml:space="preserve">2. Джемпер чол однотон ДЖ4, ДЖ3</t>
  </si>
  <si>
    <t xml:space="preserve">зел</t>
  </si>
  <si>
    <t xml:space="preserve">2. Джемпер ч малюнок ДЖ4,ДЖ3</t>
  </si>
  <si>
    <t xml:space="preserve">3. Боксерки чол. Малюнок, БК2</t>
  </si>
  <si>
    <t xml:space="preserve">3. Боксерки чол. Однотон, БК2</t>
  </si>
  <si>
    <t xml:space="preserve">червоні </t>
  </si>
  <si>
    <t xml:space="preserve">гірч</t>
  </si>
  <si>
    <t xml:space="preserve">меланж</t>
  </si>
  <si>
    <t xml:space="preserve">3. Боксерки чол. Спорт резинка БК5</t>
  </si>
  <si>
    <t xml:space="preserve">3 Боксерки подовжені, БK4</t>
  </si>
  <si>
    <t xml:space="preserve">клітинка</t>
  </si>
  <si>
    <t xml:space="preserve">3. Труси чоловічі плавки</t>
  </si>
  <si>
    <t xml:space="preserve">4.Білизна чол бавовна 100 %</t>
  </si>
  <si>
    <t xml:space="preserve">4. Термобілизна 320г/м2 -   75бав,14ПЕ,6Ел</t>
  </si>
  <si>
    <t xml:space="preserve">дайвінг</t>
  </si>
  <si>
    <t xml:space="preserve">5.Піжама чоловіча</t>
  </si>
  <si>
    <t xml:space="preserve">  джинс        сіра      Темно-синя</t>
  </si>
  <si>
    <t xml:space="preserve"> чорна</t>
  </si>
  <si>
    <t xml:space="preserve">5. Піжама чол. Кофта+штани, ПМ6</t>
  </si>
  <si>
    <t xml:space="preserve">5. Піжама чол. Футболка+штани, ПМ7</t>
  </si>
  <si>
    <t xml:space="preserve">5. Піжама чол. Футболка+шорти, ПМ8</t>
  </si>
  <si>
    <t xml:space="preserve">5. Фуфайка білизняна чол ФД1</t>
  </si>
  <si>
    <t xml:space="preserve">5. Фуфайка білизняна чол ФД2</t>
  </si>
  <si>
    <t xml:space="preserve">5. Гольф чоловічий рібана, ГФ10</t>
  </si>
  <si>
    <t xml:space="preserve">5. Теплий світшот чолов, КЧ2</t>
  </si>
  <si>
    <t xml:space="preserve">чорн</t>
  </si>
  <si>
    <t xml:space="preserve">5. Теплий худі чолов, КЧ1</t>
  </si>
  <si>
    <t xml:space="preserve">6. Підштанники чоловічі</t>
  </si>
  <si>
    <t xml:space="preserve">тСині</t>
  </si>
  <si>
    <t xml:space="preserve">7. Майка на бретельки біла, МК3</t>
  </si>
  <si>
    <t xml:space="preserve">7. Майка на бретельки жін, МК5</t>
  </si>
  <si>
    <t xml:space="preserve">7. Майка на бретелі, жін МК6</t>
  </si>
  <si>
    <t xml:space="preserve">7. Майка шир.бретеля, однотон МК11</t>
  </si>
  <si>
    <t xml:space="preserve">вишнева</t>
  </si>
  <si>
    <t xml:space="preserve">чорна    -   малинова-     </t>
  </si>
  <si>
    <t xml:space="preserve">7. Майка-топ жін стр.кулір, МК8</t>
  </si>
  <si>
    <t xml:space="preserve">7. Майка-топ жін рубчик, МК16</t>
  </si>
  <si>
    <t xml:space="preserve">8. Труси сліпи-класік , ТС1</t>
  </si>
  <si>
    <t xml:space="preserve">молочні</t>
  </si>
  <si>
    <t xml:space="preserve">червоні</t>
  </si>
  <si>
    <t xml:space="preserve">8. Труси сліпи-класік однот, ТС1</t>
  </si>
  <si>
    <t xml:space="preserve">абрикос</t>
  </si>
  <si>
    <t xml:space="preserve">кавові</t>
  </si>
  <si>
    <t xml:space="preserve">зелені</t>
  </si>
  <si>
    <t xml:space="preserve">жовті</t>
  </si>
  <si>
    <t xml:space="preserve">8. Труси сліпи-максі ТС2</t>
  </si>
  <si>
    <t xml:space="preserve">8. Труси бразиліани ТС5</t>
  </si>
  <si>
    <t xml:space="preserve">8. Труси-шорти жіночі ТС3</t>
  </si>
  <si>
    <t xml:space="preserve">8. Труси-шорти короткі</t>
  </si>
  <si>
    <t xml:space="preserve">8. Труси ж кружево ТК1</t>
  </si>
  <si>
    <t xml:space="preserve">8. Труси ж кружево ТК14</t>
  </si>
  <si>
    <t xml:space="preserve">8. Сліпи-класік, пояс- круж, ТК2</t>
  </si>
  <si>
    <t xml:space="preserve">персик</t>
  </si>
  <si>
    <t xml:space="preserve">8. Сліпи-максі, пояс-круж, ТК3</t>
  </si>
  <si>
    <t xml:space="preserve">8. Труси-шорти кружевні, ТК6</t>
  </si>
  <si>
    <t xml:space="preserve">8. Труси-сліпи кружевоЗ, ТК5</t>
  </si>
  <si>
    <t xml:space="preserve">                                     МорХв    Ментол    </t>
  </si>
  <si>
    <t xml:space="preserve">8. Бразиліани кружевоЗ, ТК12</t>
  </si>
  <si>
    <t xml:space="preserve">морХвиля</t>
  </si>
  <si>
    <t xml:space="preserve">                           сині   МорХв    Ментол</t>
  </si>
  <si>
    <t xml:space="preserve">8. Труси-стрінги кружевоЗ, ТК11</t>
  </si>
  <si>
    <t xml:space="preserve">8. Труси жіночі, ТР1</t>
  </si>
  <si>
    <t xml:space="preserve">8. Труси жіночі, ТР6</t>
  </si>
  <si>
    <t xml:space="preserve">9. Панталони жіночі довгі, ПА1</t>
  </si>
  <si>
    <t xml:space="preserve">9. Панталони жіночі довгі, ПА2</t>
  </si>
  <si>
    <t xml:space="preserve">тілесн</t>
  </si>
  <si>
    <t xml:space="preserve">9. Панталони жіночі кружево, ПА5</t>
  </si>
  <si>
    <t xml:space="preserve">10. Піжама ж кофта +штани , ПЖ1</t>
  </si>
  <si>
    <t xml:space="preserve">зелена</t>
  </si>
  <si>
    <t xml:space="preserve"> бузкова рожев  оранж малинов  вишнев  </t>
  </si>
  <si>
    <t xml:space="preserve">10. Піжама ж кофта +штани ПЖ22</t>
  </si>
  <si>
    <t xml:space="preserve">10 Піжама ж байкова штани ПЖ9</t>
  </si>
  <si>
    <t xml:space="preserve">10 Піжама ж футболка+штани ПЖ11</t>
  </si>
  <si>
    <t xml:space="preserve">10. Піжама ж футболка+бріджі ПЖ5</t>
  </si>
  <si>
    <t xml:space="preserve">10. Піжама ж футболка+шорти ПЖ10</t>
  </si>
  <si>
    <t xml:space="preserve">10. Піжама ж бретелі  ПЖ6</t>
  </si>
  <si>
    <t xml:space="preserve">Різні</t>
  </si>
  <si>
    <t xml:space="preserve">Зелена    Абрикос   Пудра  Котики     Серця</t>
  </si>
  <si>
    <t xml:space="preserve">10. Піжама ж бретелі кружево, ПЖ12</t>
  </si>
  <si>
    <t xml:space="preserve">11. Штани піжамні ШЖ6</t>
  </si>
  <si>
    <t xml:space="preserve">11. Шорти жіночі </t>
  </si>
  <si>
    <t xml:space="preserve">12. Нічна сорочка на бретелі НС12</t>
  </si>
  <si>
    <t xml:space="preserve">пудра</t>
  </si>
  <si>
    <t xml:space="preserve">бузок</t>
  </si>
  <si>
    <t xml:space="preserve">12. Нічна сорочка ліф на запах, НС19</t>
  </si>
  <si>
    <t xml:space="preserve">          малюнок     однотон</t>
  </si>
  <si>
    <t xml:space="preserve">7. Майка жіноча довга, МК14</t>
  </si>
  <si>
    <t xml:space="preserve">12. Нічна сорочка к/р НС10</t>
  </si>
  <si>
    <t xml:space="preserve">12. Нічна сорочка довг/р, НС27</t>
  </si>
  <si>
    <t xml:space="preserve">ріжні</t>
  </si>
  <si>
    <t xml:space="preserve">молочна</t>
  </si>
  <si>
    <t xml:space="preserve">12. Халат жін рукавево</t>
  </si>
  <si>
    <t xml:space="preserve">               </t>
  </si>
  <si>
    <t xml:space="preserve">13.  Гольф жіночий, ГФ12</t>
  </si>
  <si>
    <t xml:space="preserve">гірчичн</t>
  </si>
  <si>
    <t xml:space="preserve">13. Лонгслів жіночий, ФД17</t>
  </si>
  <si>
    <t xml:space="preserve">мятний</t>
  </si>
  <si>
    <t xml:space="preserve">13. Лонгслів жін рубчик ФД17</t>
  </si>
  <si>
    <t xml:space="preserve">13. Лонгслів жіночий, ФД7</t>
  </si>
  <si>
    <t xml:space="preserve">13. Світшот жін теплий, КЖ9</t>
  </si>
  <si>
    <t xml:space="preserve">синій </t>
  </si>
  <si>
    <t xml:space="preserve">гірчичний</t>
  </si>
  <si>
    <t xml:space="preserve">13. Худі жін теплий, КЖ7</t>
  </si>
  <si>
    <t xml:space="preserve">13. Костюм теплий жін СК5</t>
  </si>
  <si>
    <t xml:space="preserve">14  Футболка жіноча, ФЖ1, ФЖ3</t>
  </si>
  <si>
    <t xml:space="preserve">кава</t>
  </si>
  <si>
    <t xml:space="preserve">14  Футболка жін оверсайз ФЖ6</t>
  </si>
  <si>
    <t xml:space="preserve">42-44</t>
  </si>
  <si>
    <t xml:space="preserve">46-48</t>
  </si>
  <si>
    <t xml:space="preserve">50-52</t>
  </si>
  <si>
    <t xml:space="preserve">16. Лосіни жіночі довгі, ЛЖ5</t>
  </si>
  <si>
    <t xml:space="preserve">16. Лосіни термо, ЛЖ7</t>
  </si>
  <si>
    <t xml:space="preserve">16. Лосіни жіночі середні, ЛЖ4</t>
  </si>
  <si>
    <t xml:space="preserve">16. Велосипедки ж, ЛЖ6</t>
  </si>
  <si>
    <t xml:space="preserve">20. Шкарпетки чоловічі</t>
  </si>
  <si>
    <t xml:space="preserve">короткі</t>
  </si>
  <si>
    <t xml:space="preserve">фітнес</t>
  </si>
  <si>
    <t xml:space="preserve">комбін</t>
  </si>
  <si>
    <t xml:space="preserve">спорт</t>
  </si>
  <si>
    <t xml:space="preserve">довгі</t>
  </si>
  <si>
    <t xml:space="preserve">сітка</t>
  </si>
  <si>
    <t xml:space="preserve">23-25</t>
  </si>
  <si>
    <t xml:space="preserve">25-27</t>
  </si>
  <si>
    <t xml:space="preserve">27-29</t>
  </si>
  <si>
    <t xml:space="preserve">короткі фітнес   довгі</t>
  </si>
  <si>
    <t xml:space="preserve">21. Шкарпетки чол гребінна </t>
  </si>
  <si>
    <t xml:space="preserve">пряжа</t>
  </si>
  <si>
    <t xml:space="preserve">21. Шкарпетки чол махрові </t>
  </si>
  <si>
    <t xml:space="preserve">реген</t>
  </si>
  <si>
    <t xml:space="preserve">гребінні</t>
  </si>
  <si>
    <t xml:space="preserve">21. Шкарпетки жін. регенеров.</t>
  </si>
  <si>
    <t xml:space="preserve">конопля</t>
  </si>
  <si>
    <t xml:space="preserve">люрекс</t>
  </si>
  <si>
    <t xml:space="preserve">полоска</t>
  </si>
  <si>
    <t xml:space="preserve">губи</t>
  </si>
  <si>
    <t xml:space="preserve">крапка</t>
  </si>
  <si>
    <t xml:space="preserve">21. Шкарпетки жін. гребінна </t>
  </si>
  <si>
    <t xml:space="preserve">21. Шкарпетки жін. Махрові</t>
  </si>
  <si>
    <t xml:space="preserve">Рег</t>
  </si>
  <si>
    <t xml:space="preserve">олені</t>
  </si>
  <si>
    <t xml:space="preserve">безРезинки</t>
  </si>
  <si>
    <t xml:space="preserve"> Олені        Без Резинки   Короткі</t>
  </si>
  <si>
    <t xml:space="preserve">Всьго на суму в групі для дорослих</t>
  </si>
  <si>
    <t xml:space="preserve">Бланк замовлення (  ВИШИВАНКИ)</t>
  </si>
  <si>
    <t xml:space="preserve">Товари з категорії Вишиванки та Хрестильний одяг можна обирати через кошик на сайті. Якщо замовлення відповідатиме критеріям для опту (сума та однотипний товар)- ми його перерахуємо на оптові ціни</t>
  </si>
  <si>
    <t xml:space="preserve">1. Вишиванка довг.рук ВД1</t>
  </si>
  <si>
    <t xml:space="preserve">дівч. Черв.</t>
  </si>
  <si>
    <t xml:space="preserve">дівч. Голуб</t>
  </si>
  <si>
    <t xml:space="preserve">хлопч Синя</t>
  </si>
  <si>
    <t xml:space="preserve">хлопч Черв.</t>
  </si>
  <si>
    <t xml:space="preserve">2. Вишиванка коротк.рук ВД2</t>
  </si>
  <si>
    <t xml:space="preserve">4.Вишиванка дівч.3/4р. ВД4</t>
  </si>
  <si>
    <t xml:space="preserve">синя</t>
  </si>
  <si>
    <t xml:space="preserve">5-1.Вишиванка хлопч. к/р стійка</t>
  </si>
  <si>
    <t xml:space="preserve">5-2.Вишиванка хлопч. д/р стійка</t>
  </si>
  <si>
    <t xml:space="preserve">6. Футболка вишитий Тризуб</t>
  </si>
  <si>
    <t xml:space="preserve">жовта</t>
  </si>
  <si>
    <t xml:space="preserve">8-1.Костюм для хрестин КД1, КД2</t>
  </si>
  <si>
    <t xml:space="preserve">8-2.Костюм святковий КД3, КД4</t>
  </si>
  <si>
    <t xml:space="preserve">8-2.Костюм кольор.штани КД3, КД4</t>
  </si>
  <si>
    <t xml:space="preserve">сині штани</t>
  </si>
  <si>
    <t xml:space="preserve">черв. лосін</t>
  </si>
  <si>
    <t xml:space="preserve">9. Боді-вишиванка на довг.рукав БД12</t>
  </si>
  <si>
    <t xml:space="preserve">Чхлопч.</t>
  </si>
  <si>
    <t xml:space="preserve">Боді-вишиванка на к/р БД13</t>
  </si>
  <si>
    <t xml:space="preserve">Боді-вишиванка комір к/р БД56</t>
  </si>
  <si>
    <t xml:space="preserve">Комбінезон-вишиванка</t>
  </si>
  <si>
    <t xml:space="preserve">14. Вишиванка к/р чол ВМ1</t>
  </si>
  <si>
    <t xml:space="preserve">Футболка  ДЖ4+ ціна вишивки</t>
  </si>
  <si>
    <t xml:space="preserve">15. Вишиванка к/р жіноча біла</t>
  </si>
  <si>
    <t xml:space="preserve">16. Вишиванка ж.3/4 рукав</t>
  </si>
  <si>
    <t xml:space="preserve">кавова</t>
  </si>
  <si>
    <t xml:space="preserve">16. Вишиванка ж. реглан ВЖ4</t>
  </si>
  <si>
    <t xml:space="preserve">жовтв</t>
  </si>
  <si>
    <t xml:space="preserve">16. Лонгслів д/р+ціна вишивки</t>
  </si>
  <si>
    <t xml:space="preserve">17. Майка МК11+ ціна вишивки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</si>
</sst>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@"/>
    <numFmt numFmtId="167" formatCode="0%"/>
    <numFmt numFmtId="168" formatCode="0"/>
    <numFmt numFmtId="169" formatCode="mmm/yy"/>
  </numFmts>
  <fonts count="4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Calibri"/>
      <family val="2"/>
      <charset val="204"/>
    </font>
    <font>
      <sz val="6"/>
      <color rgb="FFBFBFBF"/>
      <name val="Calibri"/>
      <family val="2"/>
      <charset val="204"/>
    </font>
    <font>
      <b val="true"/>
      <sz val="18"/>
      <color rgb="FF000000"/>
      <name val="Calibri"/>
      <family val="2"/>
      <charset val="204"/>
    </font>
    <font>
      <b val="true"/>
      <sz val="14"/>
      <color rgb="FF000000"/>
      <name val="Calibri"/>
      <family val="2"/>
      <charset val="204"/>
    </font>
    <font>
      <b val="true"/>
      <i val="true"/>
      <u val="single"/>
      <sz val="18"/>
      <color rgb="FF000000"/>
      <name val="Calibri"/>
      <family val="2"/>
      <charset val="204"/>
    </font>
    <font>
      <b val="true"/>
      <sz val="8"/>
      <color rgb="FFC00000"/>
      <name val="Calibri"/>
      <family val="2"/>
      <charset val="204"/>
    </font>
    <font>
      <b val="true"/>
      <u val="single"/>
      <sz val="8"/>
      <color rgb="FFC00000"/>
      <name val="Calibri"/>
      <family val="2"/>
      <charset val="204"/>
    </font>
    <font>
      <b val="true"/>
      <sz val="10"/>
      <color rgb="FFC00000"/>
      <name val="Calibri"/>
      <family val="2"/>
      <charset val="204"/>
    </font>
    <font>
      <b val="true"/>
      <sz val="6"/>
      <color rgb="FFBFBFBF"/>
      <name val="Calibri"/>
      <family val="2"/>
      <charset val="204"/>
    </font>
    <font>
      <b val="true"/>
      <sz val="12"/>
      <color rgb="FFC00000"/>
      <name val="Calibri"/>
      <family val="2"/>
      <charset val="204"/>
    </font>
    <font>
      <b val="true"/>
      <i val="true"/>
      <sz val="12"/>
      <name val="Calibri"/>
      <family val="2"/>
      <charset val="204"/>
    </font>
    <font>
      <b val="true"/>
      <sz val="12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sz val="14"/>
      <color rgb="FF404040"/>
      <name val="Arial"/>
      <family val="2"/>
      <charset val="204"/>
    </font>
    <font>
      <sz val="14"/>
      <color rgb="FF000000"/>
      <name val="Calibri"/>
      <family val="2"/>
      <charset val="204"/>
    </font>
    <font>
      <b val="true"/>
      <sz val="18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b val="true"/>
      <sz val="10"/>
      <color rgb="FFFF0000"/>
      <name val="Calibri"/>
      <family val="2"/>
      <charset val="204"/>
    </font>
    <font>
      <b val="true"/>
      <sz val="7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 val="true"/>
      <sz val="8"/>
      <color rgb="FF000000"/>
      <name val="Calibri"/>
      <family val="2"/>
      <charset val="204"/>
    </font>
    <font>
      <b val="true"/>
      <sz val="8"/>
      <name val="Calibri"/>
      <family val="2"/>
      <charset val="204"/>
    </font>
    <font>
      <sz val="11"/>
      <color rgb="FFFFFF00"/>
      <name val="Calibri"/>
      <family val="2"/>
      <charset val="204"/>
    </font>
    <font>
      <b val="true"/>
      <sz val="8"/>
      <color rgb="FFFFFFFF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sz val="8"/>
      <color theme="0"/>
      <name val="Calibri"/>
      <family val="2"/>
      <charset val="204"/>
    </font>
    <font>
      <b val="true"/>
      <sz val="9"/>
      <color rgb="FF000000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6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 val="true"/>
      <sz val="11"/>
      <color rgb="FFBFBFBF"/>
      <name val="Calibri"/>
      <family val="2"/>
      <charset val="204"/>
    </font>
    <font>
      <sz val="12"/>
      <color rgb="FF000000"/>
      <name val="Calibri"/>
      <family val="2"/>
      <charset val="204"/>
    </font>
    <font>
      <b val="true"/>
      <sz val="6"/>
      <color rgb="FFD9D9D9"/>
      <name val="Calibri"/>
      <family val="2"/>
      <charset val="204"/>
    </font>
    <font>
      <sz val="10"/>
      <name val="Calibri"/>
      <family val="2"/>
      <charset val="204"/>
    </font>
    <font>
      <b val="true"/>
      <sz val="9"/>
      <color theme="0"/>
      <name val="Calibri"/>
      <family val="2"/>
      <charset val="204"/>
    </font>
    <font>
      <b val="true"/>
      <sz val="11"/>
      <color rgb="FFD9D9D9"/>
      <name val="Calibri"/>
      <family val="2"/>
      <charset val="204"/>
    </font>
    <font>
      <b val="true"/>
      <sz val="11"/>
      <color rgb="FFFFFF00"/>
      <name val="Calibri"/>
      <family val="2"/>
      <charset val="204"/>
    </font>
    <font>
      <b val="true"/>
      <sz val="10"/>
      <color rgb="FFBFBFBF"/>
      <name val="Calibri"/>
      <family val="2"/>
      <charset val="204"/>
    </font>
    <font>
      <b val="true"/>
      <sz val="16"/>
      <color rgb="FF000000"/>
      <name val="Calibri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rgb="FFFFFF00"/>
        <bgColor rgb="FFFFD966"/>
      </patternFill>
    </fill>
    <fill>
      <patternFill patternType="solid">
        <fgColor rgb="FFFCD5B5"/>
        <bgColor rgb="FFF2DCDB"/>
      </patternFill>
    </fill>
    <fill>
      <patternFill patternType="solid">
        <fgColor rgb="FFFFFFFF"/>
        <bgColor rgb="FFF9F9EB"/>
      </patternFill>
    </fill>
    <fill>
      <patternFill patternType="solid">
        <fgColor rgb="FFC1E0FF"/>
        <bgColor rgb="FFB9CDE5"/>
      </patternFill>
    </fill>
    <fill>
      <patternFill patternType="solid">
        <fgColor rgb="FFFED6F0"/>
        <bgColor rgb="FFFFCCFF"/>
      </patternFill>
    </fill>
    <fill>
      <patternFill patternType="solid">
        <fgColor rgb="FFFFF3AB"/>
        <bgColor rgb="FFFBFCD0"/>
      </patternFill>
    </fill>
    <fill>
      <patternFill patternType="solid">
        <fgColor rgb="FFD7FEAC"/>
        <bgColor rgb="FFFBFCD0"/>
      </patternFill>
    </fill>
    <fill>
      <patternFill patternType="solid">
        <fgColor rgb="FFFBFCD0"/>
        <bgColor rgb="FFFFFFCC"/>
      </patternFill>
    </fill>
    <fill>
      <patternFill patternType="solid">
        <fgColor rgb="FFD9D9D9"/>
        <bgColor rgb="FFE6D5D0"/>
      </patternFill>
    </fill>
    <fill>
      <patternFill patternType="solid">
        <fgColor rgb="FFFFD966"/>
        <bgColor rgb="FFFCD5B5"/>
      </patternFill>
    </fill>
    <fill>
      <patternFill patternType="darkGray">
        <fgColor rgb="FF43CEFF"/>
        <bgColor rgb="FF36D2FD"/>
      </patternFill>
    </fill>
    <fill>
      <patternFill patternType="solid">
        <fgColor rgb="FFFF6600"/>
        <bgColor rgb="FFFB8C05"/>
      </patternFill>
    </fill>
    <fill>
      <patternFill patternType="solid">
        <fgColor rgb="FF376092"/>
        <bgColor rgb="FF1D3954"/>
      </patternFill>
    </fill>
    <fill>
      <patternFill patternType="solid">
        <fgColor rgb="FFC00000"/>
        <bgColor rgb="FFFF0000"/>
      </patternFill>
    </fill>
    <fill>
      <patternFill patternType="solid">
        <fgColor rgb="FFE3138F"/>
        <bgColor rgb="FFFD2BC1"/>
      </patternFill>
    </fill>
    <fill>
      <patternFill patternType="solid">
        <fgColor rgb="FFFEFEDE"/>
        <bgColor rgb="FFFBFCD0"/>
      </patternFill>
    </fill>
    <fill>
      <patternFill patternType="solid">
        <fgColor rgb="FFFAC2E3"/>
        <bgColor rgb="FFFFCCFF"/>
      </patternFill>
    </fill>
    <fill>
      <patternFill patternType="solid">
        <fgColor theme="9" tint="0.7999"/>
        <bgColor rgb="FFF0E8E6"/>
      </patternFill>
    </fill>
    <fill>
      <patternFill patternType="solid">
        <fgColor rgb="FF905538"/>
        <bgColor rgb="FF7F7F7F"/>
      </patternFill>
    </fill>
    <fill>
      <patternFill patternType="solid">
        <fgColor rgb="FFCFC2B1"/>
        <bgColor rgb="FFBFBFBF"/>
      </patternFill>
    </fill>
    <fill>
      <patternFill patternType="solid">
        <fgColor theme="8" tint="0.7999"/>
        <bgColor rgb="FFF2F2F2"/>
      </patternFill>
    </fill>
    <fill>
      <patternFill patternType="darkGray">
        <fgColor rgb="FF93AADB"/>
        <bgColor rgb="FF7FA3CF"/>
      </patternFill>
    </fill>
    <fill>
      <patternFill patternType="solid">
        <fgColor rgb="FFFF85AE"/>
        <bgColor rgb="FFF692BD"/>
      </patternFill>
    </fill>
    <fill>
      <patternFill patternType="solid">
        <fgColor rgb="FF36D2FD"/>
        <bgColor rgb="FF43CEFF"/>
      </patternFill>
    </fill>
    <fill>
      <patternFill patternType="solid">
        <fgColor theme="1" tint="0.4999"/>
        <bgColor rgb="FF808080"/>
      </patternFill>
    </fill>
    <fill>
      <patternFill patternType="solid">
        <fgColor theme="4" tint="0.5999"/>
        <bgColor rgb="FFAEDCD4"/>
      </patternFill>
    </fill>
    <fill>
      <patternFill patternType="solid">
        <fgColor theme="3" tint="0.3999"/>
        <bgColor rgb="FF7FA3CF"/>
      </patternFill>
    </fill>
    <fill>
      <patternFill patternType="solid">
        <fgColor rgb="FFFD2BC1"/>
        <bgColor rgb="FFE3138F"/>
      </patternFill>
    </fill>
    <fill>
      <patternFill patternType="solid">
        <fgColor rgb="FFF0E8E6"/>
        <bgColor rgb="FFFDEADA"/>
      </patternFill>
    </fill>
    <fill>
      <patternFill patternType="solid">
        <fgColor rgb="FF7FA3CF"/>
        <bgColor rgb="FF93AADB"/>
      </patternFill>
    </fill>
    <fill>
      <patternFill patternType="solid">
        <fgColor rgb="FFB0F2E5"/>
        <bgColor rgb="FFAEDCD4"/>
      </patternFill>
    </fill>
    <fill>
      <patternFill patternType="solid">
        <fgColor rgb="FFF692BD"/>
        <bgColor rgb="FFFF85AE"/>
      </patternFill>
    </fill>
    <fill>
      <patternFill patternType="solid">
        <fgColor rgb="FFEF81EF"/>
        <bgColor rgb="FFFB9BED"/>
      </patternFill>
    </fill>
    <fill>
      <patternFill patternType="solid">
        <fgColor theme="0" tint="-0.05"/>
        <bgColor rgb="FFF9F9EB"/>
      </patternFill>
    </fill>
    <fill>
      <patternFill patternType="solid">
        <fgColor rgb="FFFB8C05"/>
        <bgColor rgb="FFFF6600"/>
      </patternFill>
    </fill>
    <fill>
      <patternFill patternType="solid">
        <fgColor rgb="FFBF9000"/>
        <bgColor rgb="FFFB8C05"/>
      </patternFill>
    </fill>
    <fill>
      <patternFill patternType="solid">
        <fgColor rgb="FF43CEFF"/>
        <bgColor rgb="FF36D2FD"/>
      </patternFill>
    </fill>
    <fill>
      <patternFill patternType="mediumGray">
        <fgColor rgb="FF558ED5"/>
        <bgColor rgb="FF376092"/>
      </patternFill>
    </fill>
    <fill>
      <patternFill patternType="darkGray">
        <fgColor rgb="FF000000"/>
        <bgColor rgb="FF1D3954"/>
      </patternFill>
    </fill>
    <fill>
      <patternFill patternType="solid">
        <fgColor rgb="FF000000"/>
        <bgColor rgb="FF1D3954"/>
      </patternFill>
    </fill>
    <fill>
      <patternFill patternType="solid">
        <fgColor theme="6" tint="0.3999"/>
        <bgColor rgb="FFCFC2B1"/>
      </patternFill>
    </fill>
    <fill>
      <patternFill patternType="solid">
        <fgColor rgb="FFFB9BED"/>
        <bgColor rgb="FFF0A6C6"/>
      </patternFill>
    </fill>
    <fill>
      <patternFill patternType="solid">
        <fgColor rgb="FFF9F9EB"/>
        <bgColor rgb="FFFEFEDE"/>
      </patternFill>
    </fill>
    <fill>
      <patternFill patternType="solid">
        <fgColor rgb="FF0E9483"/>
        <bgColor rgb="FF558ED5"/>
      </patternFill>
    </fill>
    <fill>
      <patternFill patternType="solid">
        <fgColor rgb="FFFF0000"/>
        <bgColor rgb="FFC00000"/>
      </patternFill>
    </fill>
    <fill>
      <patternFill patternType="solid">
        <fgColor theme="5" tint="0.7999"/>
        <bgColor rgb="FFE6D5D0"/>
      </patternFill>
    </fill>
    <fill>
      <patternFill patternType="darkGray">
        <fgColor rgb="FF5CDDFE"/>
        <bgColor rgb="FF43CEFF"/>
      </patternFill>
    </fill>
    <fill>
      <patternFill patternType="solid">
        <fgColor rgb="FFF0A6C6"/>
        <bgColor rgb="FFF692BD"/>
      </patternFill>
    </fill>
    <fill>
      <patternFill patternType="solid">
        <fgColor rgb="FFFFCCFF"/>
        <bgColor rgb="FFFED6F0"/>
      </patternFill>
    </fill>
    <fill>
      <patternFill patternType="solid">
        <fgColor theme="3" tint="-0.25"/>
        <bgColor rgb="FF376092"/>
      </patternFill>
    </fill>
    <fill>
      <patternFill patternType="solid">
        <fgColor rgb="FFE6D5D0"/>
        <bgColor rgb="FFD9D9D9"/>
      </patternFill>
    </fill>
    <fill>
      <patternFill patternType="solid">
        <fgColor rgb="FFFFFFCC"/>
        <bgColor rgb="FFFBFCD0"/>
      </patternFill>
    </fill>
    <fill>
      <patternFill patternType="solid">
        <fgColor theme="7" tint="0.5999"/>
        <bgColor rgb="FFBFBFBF"/>
      </patternFill>
    </fill>
    <fill>
      <patternFill patternType="solid">
        <fgColor rgb="FFAEDCD4"/>
        <bgColor rgb="FFB9CDE5"/>
      </patternFill>
    </fill>
  </fills>
  <borders count="76">
    <border diagonalUp="false" diagonalDown="false">
      <left/>
      <right/>
      <top/>
      <bottom/>
      <diagonal/>
    </border>
    <border diagonalUp="false" diagonalDown="false">
      <left/>
      <right/>
      <top/>
      <bottom style="mediumDashDot">
        <color rgb="FF7F7F7F"/>
      </bottom>
      <diagonal/>
    </border>
    <border diagonalUp="false" diagonalDown="false">
      <left style="mediumDashDot">
        <color rgb="FF7F7F7F"/>
      </left>
      <right/>
      <top style="mediumDashDot">
        <color rgb="FF7F7F7F"/>
      </top>
      <bottom style="mediumDashDot">
        <color rgb="FF7F7F7F"/>
      </bottom>
      <diagonal/>
    </border>
    <border diagonalUp="false" diagonalDown="false">
      <left style="mediumDashDot">
        <color rgb="FF808080"/>
      </left>
      <right/>
      <top style="mediumDashDot">
        <color rgb="FF808080"/>
      </top>
      <bottom/>
      <diagonal/>
    </border>
    <border diagonalUp="false" diagonalDown="false">
      <left style="mediumDashDot">
        <color rgb="FF808080"/>
      </left>
      <right/>
      <top/>
      <bottom/>
      <diagonal/>
    </border>
    <border diagonalUp="false" diagonalDown="false">
      <left/>
      <right style="mediumDashDot">
        <color rgb="FF7F7F7F"/>
      </right>
      <top style="mediumDashDot">
        <color rgb="FF7F7F7F"/>
      </top>
      <bottom style="mediumDashDot">
        <color rgb="FF7F7F7F"/>
      </bottom>
      <diagonal/>
    </border>
    <border diagonalUp="false" diagonalDown="false">
      <left style="mediumDashDot">
        <color rgb="FF808080"/>
      </left>
      <right/>
      <top style="mediumDashDot">
        <color rgb="FF808080"/>
      </top>
      <bottom style="medium"/>
      <diagonal/>
    </border>
    <border diagonalUp="false" diagonalDown="false">
      <left style="mediumDashDot">
        <color rgb="FF93AADB"/>
      </left>
      <right style="mediumDashDot">
        <color rgb="FF7F7F7F"/>
      </right>
      <top style="mediumDashDot">
        <color rgb="FF7F7F7F"/>
      </top>
      <bottom/>
      <diagonal/>
    </border>
    <border diagonalUp="false" diagonalDown="false">
      <left style="mediumDashDot">
        <color rgb="FF7F7F7F"/>
      </left>
      <right/>
      <top style="mediumDashDot">
        <color rgb="FF7F7F7F"/>
      </top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thick">
        <color theme="3" tint="0.3999"/>
      </bottom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/>
      <top/>
      <bottom style="double"/>
      <diagonal/>
    </border>
    <border diagonalUp="false" diagonalDown="false">
      <left style="thin"/>
      <right/>
      <top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 style="medium"/>
      <right style="medium"/>
      <top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/>
      <right/>
      <top style="double"/>
      <bottom/>
      <diagonal/>
    </border>
    <border diagonalUp="false" diagonalDown="false">
      <left style="medium"/>
      <right style="medium"/>
      <top style="double"/>
      <bottom/>
      <diagonal/>
    </border>
    <border diagonalUp="false" diagonalDown="false">
      <left/>
      <right style="medium"/>
      <top style="double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thick">
        <color rgb="FF558ED5"/>
      </bottom>
      <diagonal/>
    </border>
    <border diagonalUp="false" diagonalDown="false">
      <left style="thin"/>
      <right style="thin"/>
      <top/>
      <bottom style="thick">
        <color rgb="FF5CDDFE"/>
      </bottom>
      <diagonal/>
    </border>
    <border diagonalUp="false" diagonalDown="false">
      <left style="thin"/>
      <right/>
      <top/>
      <bottom style="thick">
        <color rgb="FFFF0000"/>
      </bottom>
      <diagonal/>
    </border>
    <border diagonalUp="false" diagonalDown="false">
      <left style="thin"/>
      <right style="thin"/>
      <top style="medium"/>
      <bottom style="thick">
        <color rgb="FF5CDDFE"/>
      </bottom>
      <diagonal/>
    </border>
    <border diagonalUp="false" diagonalDown="false">
      <left/>
      <right/>
      <top style="thick">
        <color rgb="FF558ED5"/>
      </top>
      <bottom/>
      <diagonal/>
    </border>
    <border diagonalUp="false" diagonalDown="false">
      <left style="thin"/>
      <right style="thin"/>
      <top style="medium"/>
      <bottom style="thick">
        <color rgb="FFFF0000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mediumDashDot">
        <color rgb="FF7F7F7F"/>
      </left>
      <right style="mediumDashDot">
        <color rgb="FF808080"/>
      </right>
      <top style="mediumDashDot">
        <color rgb="FF7F7F7F"/>
      </top>
      <bottom style="mediumDashDot">
        <color rgb="FF7F7F7F"/>
      </bottom>
      <diagonal/>
    </border>
    <border diagonalUp="false" diagonalDown="false">
      <left style="mediumDashDot">
        <color rgb="FF808080"/>
      </left>
      <right/>
      <top style="mediumDashDot">
        <color rgb="FF808080"/>
      </top>
      <bottom style="mediumDashDot">
        <color rgb="FF808080"/>
      </bottom>
      <diagonal/>
    </border>
    <border diagonalUp="false" diagonalDown="false">
      <left/>
      <right/>
      <top style="mediumDashDot">
        <color rgb="FF808080"/>
      </top>
      <bottom style="mediumDashDot">
        <color rgb="FF808080"/>
      </bottom>
      <diagonal/>
    </border>
    <border diagonalUp="false" diagonalDown="false">
      <left/>
      <right/>
      <top style="mediumDashDot">
        <color rgb="FF808080"/>
      </top>
      <bottom/>
      <diagonal/>
    </border>
    <border diagonalUp="false" diagonalDown="false">
      <left style="mediumDashDot">
        <color rgb="FF7F7F7F"/>
      </left>
      <right style="mediumDashDot">
        <color rgb="FF808080"/>
      </right>
      <top style="mediumDashDot">
        <color rgb="FF7F7F7F"/>
      </top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thin"/>
      <top style="medium"/>
      <bottom style="thick">
        <color rgb="FF7F7F7F"/>
      </bottom>
      <diagonal/>
    </border>
    <border diagonalUp="false" diagonalDown="false">
      <left style="thin"/>
      <right style="thin"/>
      <top style="medium"/>
      <bottom style="thick">
        <color rgb="FF376092"/>
      </bottom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 style="thin"/>
      <top/>
      <bottom style="thick">
        <color rgb="FF376092"/>
      </bottom>
      <diagonal/>
    </border>
    <border diagonalUp="false" diagonalDown="false">
      <left style="thin"/>
      <right style="thin"/>
      <top/>
      <bottom style="thick">
        <color rgb="FF93AADB"/>
      </bottom>
      <diagonal/>
    </border>
    <border diagonalUp="false" diagonalDown="false">
      <left style="double"/>
      <right style="thin"/>
      <top style="medium"/>
      <bottom style="thin"/>
      <diagonal/>
    </border>
    <border diagonalUp="false" diagonalDown="false">
      <left style="double"/>
      <right/>
      <top style="thin"/>
      <bottom/>
      <diagonal/>
    </border>
    <border diagonalUp="false" diagonalDown="false">
      <left style="double"/>
      <right/>
      <top/>
      <bottom/>
      <diagonal/>
    </border>
    <border diagonalUp="false" diagonalDown="false">
      <left style="thin"/>
      <right style="thin"/>
      <top style="medium"/>
      <bottom style="thick">
        <color rgb="FF93AADB"/>
      </bottom>
      <diagonal/>
    </border>
    <border diagonalUp="false" diagonalDown="false">
      <left/>
      <right/>
      <top style="thick">
        <color rgb="FFFF0000"/>
      </top>
      <bottom/>
      <diagonal/>
    </border>
    <border diagonalUp="false" diagonalDown="false">
      <left/>
      <right style="thin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9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3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3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3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5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6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7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8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9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2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2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2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1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1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2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3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11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12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13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14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15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16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8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17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18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1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19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2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10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1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3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3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3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3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2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2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2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2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5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6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7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8" borderId="3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1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21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22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2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24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25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26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27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1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8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9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1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3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4" borderId="3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1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4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4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4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4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4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9" borderId="3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9" borderId="4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1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1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31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32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33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34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1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4" borderId="2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4" borderId="4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4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1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4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4" borderId="5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1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0" fillId="4" borderId="1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35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4" borderId="2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4" borderId="1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3" fillId="4" borderId="1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2" fillId="4" borderId="2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10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0" borderId="2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2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4" fillId="1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1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2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2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5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5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0" borderId="5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5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2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3" fillId="1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5" fillId="1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4" borderId="2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2" fillId="4" borderId="2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3" fillId="10" borderId="3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5" fillId="1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2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1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5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5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2" fillId="4" borderId="2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1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0" borderId="3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5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1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1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2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2" fillId="9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4" borderId="4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4" borderId="4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10" borderId="2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2" fillId="9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3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2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2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3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5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5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6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6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6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3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24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36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28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8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9" borderId="6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37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38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39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4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41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42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43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44" borderId="6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45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3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4" borderId="2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9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6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6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10" borderId="25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1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1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10" borderId="29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10" borderId="3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1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2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30" fillId="46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2" fillId="4" borderId="2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4" borderId="2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2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3" fillId="4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4" borderId="2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4" borderId="2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4" borderId="2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3" fillId="4" borderId="2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3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2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3" fillId="0" borderId="2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0" fillId="4" borderId="2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47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1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48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8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49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5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2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3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4" fillId="0" borderId="3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2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3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1" fillId="4" borderId="2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1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9" fillId="1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2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4" borderId="2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1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4" borderId="2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4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3" fillId="1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2" fillId="4" borderId="2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1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1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6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6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1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2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3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3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3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2" fillId="4" borderId="2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1" fillId="0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6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6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6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9" fillId="0" borderId="3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9" fillId="0" borderId="1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1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4" borderId="1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3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1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0" borderId="2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44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0" fillId="41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0" fillId="46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35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0" fillId="51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19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52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42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53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44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0" fillId="41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0" fillId="46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35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9" fillId="1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5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1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5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42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9" fillId="1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3" fillId="4" borderId="2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1" fillId="54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55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7" fillId="4" borderId="2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4" fillId="1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2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1" fillId="0" borderId="3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9" fillId="1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9" fillId="1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29" fillId="10" borderId="3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6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2" fillId="4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3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0" borderId="6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4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1" fillId="3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3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2" fillId="4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2" fillId="0" borderId="7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0" borderId="2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7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2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7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7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2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C3D69B"/>
      <rgbColor rgb="FFF2F2F2"/>
      <rgbColor rgb="FFFFFF00"/>
      <rgbColor rgb="FFFD2BC1"/>
      <rgbColor rgb="FF5CDDFE"/>
      <rgbColor rgb="FFC00000"/>
      <rgbColor rgb="FFC1E0FF"/>
      <rgbColor rgb="FFFBFCD0"/>
      <rgbColor rgb="FFBF9000"/>
      <rgbColor rgb="FFE6D5D0"/>
      <rgbColor rgb="FF0E9483"/>
      <rgbColor rgb="FFBFBFBF"/>
      <rgbColor rgb="FF808080"/>
      <rgbColor rgb="FF93AADB"/>
      <rgbColor rgb="FF905538"/>
      <rgbColor rgb="FFFFFFCC"/>
      <rgbColor rgb="FFDBEEF4"/>
      <rgbColor rgb="FFF2DCDB"/>
      <rgbColor rgb="FFFF85AE"/>
      <rgbColor rgb="FFCCC1DA"/>
      <rgbColor rgb="FFB9CDE5"/>
      <rgbColor rgb="FFFEFEDE"/>
      <rgbColor rgb="FFE3138F"/>
      <rgbColor rgb="FFFFD966"/>
      <rgbColor rgb="FFAEDCD4"/>
      <rgbColor rgb="FFFFCCFF"/>
      <rgbColor rgb="FFF0E8E6"/>
      <rgbColor rgb="FFCFC2B1"/>
      <rgbColor rgb="FFF9F9EB"/>
      <rgbColor rgb="FF43CEFF"/>
      <rgbColor rgb="FFB0F2E5"/>
      <rgbColor rgb="FFD7FEAC"/>
      <rgbColor rgb="FFFFF3AB"/>
      <rgbColor rgb="FF93CDDD"/>
      <rgbColor rgb="FFF692BD"/>
      <rgbColor rgb="FFFB9BED"/>
      <rgbColor rgb="FFFCD5B5"/>
      <rgbColor rgb="FF558ED5"/>
      <rgbColor rgb="FF36D2FD"/>
      <rgbColor rgb="FF92D050"/>
      <rgbColor rgb="FFFFC000"/>
      <rgbColor rgb="FFFB8C05"/>
      <rgbColor rgb="FFFF6600"/>
      <rgbColor rgb="FF376092"/>
      <rgbColor rgb="FF7F7F7F"/>
      <rgbColor rgb="FFFED6F0"/>
      <rgbColor rgb="FF7FA3CF"/>
      <rgbColor rgb="FFFDEADA"/>
      <rgbColor rgb="FFD9D9D9"/>
      <rgbColor rgb="FFF0A6C6"/>
      <rgbColor rgb="FFEF81EF"/>
      <rgbColor rgb="FFFAC2E3"/>
      <rgbColor rgb="FF1D395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7.jpeg"/><Relationship Id="rId19" Type="http://schemas.openxmlformats.org/officeDocument/2006/relationships/image" Target="../media/image18.jpeg"/><Relationship Id="rId20" Type="http://schemas.openxmlformats.org/officeDocument/2006/relationships/image" Target="../media/image19.jpeg"/><Relationship Id="rId21" Type="http://schemas.openxmlformats.org/officeDocument/2006/relationships/image" Target="../media/image20.jpeg"/><Relationship Id="rId22" Type="http://schemas.openxmlformats.org/officeDocument/2006/relationships/image" Target="../media/image21.jpeg"/><Relationship Id="rId23" Type="http://schemas.openxmlformats.org/officeDocument/2006/relationships/image" Target="../media/image22.jpeg"/><Relationship Id="rId24" Type="http://schemas.openxmlformats.org/officeDocument/2006/relationships/image" Target="../media/image23.jpeg"/><Relationship Id="rId25" Type="http://schemas.openxmlformats.org/officeDocument/2006/relationships/image" Target="../media/image24.jpeg"/><Relationship Id="rId26" Type="http://schemas.openxmlformats.org/officeDocument/2006/relationships/image" Target="../media/image25.jpeg"/><Relationship Id="rId27" Type="http://schemas.openxmlformats.org/officeDocument/2006/relationships/image" Target="../media/image26.jpeg"/><Relationship Id="rId28" Type="http://schemas.openxmlformats.org/officeDocument/2006/relationships/image" Target="../media/image27.jpeg"/><Relationship Id="rId29" Type="http://schemas.openxmlformats.org/officeDocument/2006/relationships/image" Target="../media/image28.jpeg"/><Relationship Id="rId30" Type="http://schemas.openxmlformats.org/officeDocument/2006/relationships/image" Target="../media/image29.jpeg"/><Relationship Id="rId31" Type="http://schemas.openxmlformats.org/officeDocument/2006/relationships/image" Target="../media/image30.jpeg"/><Relationship Id="rId32" Type="http://schemas.openxmlformats.org/officeDocument/2006/relationships/image" Target="../media/image31.jpeg"/><Relationship Id="rId33" Type="http://schemas.openxmlformats.org/officeDocument/2006/relationships/image" Target="../media/image32.jpeg"/><Relationship Id="rId34" Type="http://schemas.openxmlformats.org/officeDocument/2006/relationships/image" Target="../media/image33.jpeg"/><Relationship Id="rId35" Type="http://schemas.openxmlformats.org/officeDocument/2006/relationships/image" Target="../media/image34.jpeg"/><Relationship Id="rId36" Type="http://schemas.openxmlformats.org/officeDocument/2006/relationships/image" Target="../media/image35.jpeg"/><Relationship Id="rId37" Type="http://schemas.openxmlformats.org/officeDocument/2006/relationships/image" Target="../media/image36.jpeg"/><Relationship Id="rId38" Type="http://schemas.openxmlformats.org/officeDocument/2006/relationships/image" Target="../media/image37.jpeg"/><Relationship Id="rId39" Type="http://schemas.openxmlformats.org/officeDocument/2006/relationships/image" Target="../media/image38.jpeg"/><Relationship Id="rId40" Type="http://schemas.openxmlformats.org/officeDocument/2006/relationships/image" Target="../media/image39.jpeg"/><Relationship Id="rId41" Type="http://schemas.openxmlformats.org/officeDocument/2006/relationships/image" Target="../media/image40.jpeg"/><Relationship Id="rId42" Type="http://schemas.openxmlformats.org/officeDocument/2006/relationships/image" Target="../media/image41.jpeg"/><Relationship Id="rId43" Type="http://schemas.openxmlformats.org/officeDocument/2006/relationships/image" Target="../media/image42.jpeg"/><Relationship Id="rId44" Type="http://schemas.openxmlformats.org/officeDocument/2006/relationships/image" Target="../media/image43.jpeg"/><Relationship Id="rId45" Type="http://schemas.openxmlformats.org/officeDocument/2006/relationships/image" Target="../media/image44.jpeg"/><Relationship Id="rId46" Type="http://schemas.openxmlformats.org/officeDocument/2006/relationships/image" Target="../media/image45.jpeg"/><Relationship Id="rId47" Type="http://schemas.openxmlformats.org/officeDocument/2006/relationships/image" Target="../media/image46.jpeg"/><Relationship Id="rId48" Type="http://schemas.openxmlformats.org/officeDocument/2006/relationships/image" Target="../media/image47.jpeg"/><Relationship Id="rId49" Type="http://schemas.openxmlformats.org/officeDocument/2006/relationships/image" Target="../media/image48.jpeg"/><Relationship Id="rId50" Type="http://schemas.openxmlformats.org/officeDocument/2006/relationships/image" Target="../media/image49.jpeg"/><Relationship Id="rId51" Type="http://schemas.openxmlformats.org/officeDocument/2006/relationships/image" Target="../media/image50.jpeg"/><Relationship Id="rId52" Type="http://schemas.openxmlformats.org/officeDocument/2006/relationships/image" Target="../media/image51.jpeg"/><Relationship Id="rId53" Type="http://schemas.openxmlformats.org/officeDocument/2006/relationships/image" Target="../media/image52.png"/><Relationship Id="rId54" Type="http://schemas.openxmlformats.org/officeDocument/2006/relationships/image" Target="../media/image53.png"/><Relationship Id="rId55" Type="http://schemas.openxmlformats.org/officeDocument/2006/relationships/image" Target="../media/image54.jpeg"/><Relationship Id="rId56" Type="http://schemas.openxmlformats.org/officeDocument/2006/relationships/image" Target="../media/image55.jpeg"/><Relationship Id="rId57" Type="http://schemas.openxmlformats.org/officeDocument/2006/relationships/image" Target="../media/image56.jpeg"/><Relationship Id="rId58" Type="http://schemas.openxmlformats.org/officeDocument/2006/relationships/image" Target="../media/image57.jpeg"/><Relationship Id="rId59" Type="http://schemas.openxmlformats.org/officeDocument/2006/relationships/image" Target="../media/image58.jpeg"/><Relationship Id="rId60" Type="http://schemas.openxmlformats.org/officeDocument/2006/relationships/image" Target="../media/image59.jpeg"/><Relationship Id="rId61" Type="http://schemas.openxmlformats.org/officeDocument/2006/relationships/image" Target="../media/image60.jpeg"/><Relationship Id="rId62" Type="http://schemas.openxmlformats.org/officeDocument/2006/relationships/image" Target="../media/image61.jpeg"/><Relationship Id="rId63" Type="http://schemas.openxmlformats.org/officeDocument/2006/relationships/image" Target="../media/image62.jpeg"/><Relationship Id="rId64" Type="http://schemas.openxmlformats.org/officeDocument/2006/relationships/image" Target="../media/image63.jpeg"/><Relationship Id="rId65" Type="http://schemas.openxmlformats.org/officeDocument/2006/relationships/image" Target="../media/image64.jpeg"/><Relationship Id="rId66" Type="http://schemas.openxmlformats.org/officeDocument/2006/relationships/image" Target="../media/image65.jpeg"/><Relationship Id="rId67" Type="http://schemas.openxmlformats.org/officeDocument/2006/relationships/image" Target="../media/image66.jpeg"/><Relationship Id="rId68" Type="http://schemas.openxmlformats.org/officeDocument/2006/relationships/image" Target="../media/image67.jpeg"/><Relationship Id="rId69" Type="http://schemas.openxmlformats.org/officeDocument/2006/relationships/image" Target="../media/image68.jpeg"/><Relationship Id="rId70" Type="http://schemas.openxmlformats.org/officeDocument/2006/relationships/image" Target="../media/image69.jpeg"/><Relationship Id="rId71" Type="http://schemas.openxmlformats.org/officeDocument/2006/relationships/image" Target="../media/image69.jpeg"/><Relationship Id="rId72" Type="http://schemas.openxmlformats.org/officeDocument/2006/relationships/image" Target="../media/image70.jpeg"/><Relationship Id="rId73" Type="http://schemas.openxmlformats.org/officeDocument/2006/relationships/image" Target="../media/image71.png"/><Relationship Id="rId74" Type="http://schemas.openxmlformats.org/officeDocument/2006/relationships/image" Target="../media/image72.png"/><Relationship Id="rId75" Type="http://schemas.openxmlformats.org/officeDocument/2006/relationships/image" Target="../media/image73.png"/><Relationship Id="rId76" Type="http://schemas.openxmlformats.org/officeDocument/2006/relationships/image" Target="../media/image74.png"/><Relationship Id="rId77" Type="http://schemas.openxmlformats.org/officeDocument/2006/relationships/image" Target="../media/image75.jpeg"/><Relationship Id="rId78" Type="http://schemas.openxmlformats.org/officeDocument/2006/relationships/image" Target="../media/image76.jpeg"/><Relationship Id="rId79" Type="http://schemas.openxmlformats.org/officeDocument/2006/relationships/image" Target="../media/image77.png"/><Relationship Id="rId80" Type="http://schemas.openxmlformats.org/officeDocument/2006/relationships/image" Target="../media/image78.jpeg"/><Relationship Id="rId81" Type="http://schemas.openxmlformats.org/officeDocument/2006/relationships/image" Target="../media/image79.png"/><Relationship Id="rId82" Type="http://schemas.openxmlformats.org/officeDocument/2006/relationships/image" Target="../media/image80.jpeg"/><Relationship Id="rId83" Type="http://schemas.openxmlformats.org/officeDocument/2006/relationships/image" Target="../media/image81.jpeg"/><Relationship Id="rId84" Type="http://schemas.openxmlformats.org/officeDocument/2006/relationships/image" Target="../media/image82.jpeg"/><Relationship Id="rId85" Type="http://schemas.openxmlformats.org/officeDocument/2006/relationships/image" Target="../media/image83.jpeg"/><Relationship Id="rId86" Type="http://schemas.openxmlformats.org/officeDocument/2006/relationships/image" Target="../media/image84.jpeg"/><Relationship Id="rId87" Type="http://schemas.openxmlformats.org/officeDocument/2006/relationships/image" Target="../media/image85.jpeg"/><Relationship Id="rId88" Type="http://schemas.openxmlformats.org/officeDocument/2006/relationships/image" Target="../media/image86.jpeg"/><Relationship Id="rId89" Type="http://schemas.openxmlformats.org/officeDocument/2006/relationships/image" Target="../media/image87.jpeg"/><Relationship Id="rId90" Type="http://schemas.openxmlformats.org/officeDocument/2006/relationships/image" Target="../media/image88.png"/><Relationship Id="rId91" Type="http://schemas.openxmlformats.org/officeDocument/2006/relationships/image" Target="../media/image89.jpeg"/><Relationship Id="rId92" Type="http://schemas.openxmlformats.org/officeDocument/2006/relationships/image" Target="../media/image90.jpeg"/><Relationship Id="rId93" Type="http://schemas.openxmlformats.org/officeDocument/2006/relationships/image" Target="../media/image91.jpeg"/><Relationship Id="rId94" Type="http://schemas.openxmlformats.org/officeDocument/2006/relationships/image" Target="../media/image92.jpeg"/><Relationship Id="rId95" Type="http://schemas.openxmlformats.org/officeDocument/2006/relationships/image" Target="../media/image93.jpeg"/><Relationship Id="rId96" Type="http://schemas.openxmlformats.org/officeDocument/2006/relationships/image" Target="../media/image94.jpeg"/><Relationship Id="rId97" Type="http://schemas.openxmlformats.org/officeDocument/2006/relationships/image" Target="../media/image95.jpeg"/><Relationship Id="rId98" Type="http://schemas.openxmlformats.org/officeDocument/2006/relationships/image" Target="../media/image96.jpeg"/><Relationship Id="rId99" Type="http://schemas.openxmlformats.org/officeDocument/2006/relationships/image" Target="../media/image97.jpeg"/><Relationship Id="rId100" Type="http://schemas.openxmlformats.org/officeDocument/2006/relationships/image" Target="../media/image98.jpeg"/><Relationship Id="rId101" Type="http://schemas.openxmlformats.org/officeDocument/2006/relationships/image" Target="../media/image99.jpeg"/><Relationship Id="rId102" Type="http://schemas.openxmlformats.org/officeDocument/2006/relationships/image" Target="../media/image100.jpeg"/><Relationship Id="rId103" Type="http://schemas.openxmlformats.org/officeDocument/2006/relationships/image" Target="../media/image101.jpeg"/><Relationship Id="rId104" Type="http://schemas.openxmlformats.org/officeDocument/2006/relationships/image" Target="../media/image102.jpeg"/><Relationship Id="rId105" Type="http://schemas.openxmlformats.org/officeDocument/2006/relationships/image" Target="../media/image103.jpeg"/><Relationship Id="rId106" Type="http://schemas.openxmlformats.org/officeDocument/2006/relationships/image" Target="../media/image104.jpeg"/><Relationship Id="rId107" Type="http://schemas.openxmlformats.org/officeDocument/2006/relationships/image" Target="../media/image105.jpeg"/><Relationship Id="rId108" Type="http://schemas.openxmlformats.org/officeDocument/2006/relationships/image" Target="../media/image106.jpeg"/><Relationship Id="rId109" Type="http://schemas.openxmlformats.org/officeDocument/2006/relationships/image" Target="../media/image107.jpeg"/><Relationship Id="rId110" Type="http://schemas.openxmlformats.org/officeDocument/2006/relationships/image" Target="../media/image108.jpeg"/><Relationship Id="rId111" Type="http://schemas.openxmlformats.org/officeDocument/2006/relationships/image" Target="../media/image109.jpeg"/><Relationship Id="rId112" Type="http://schemas.openxmlformats.org/officeDocument/2006/relationships/image" Target="../media/image110.jpeg"/><Relationship Id="rId113" Type="http://schemas.openxmlformats.org/officeDocument/2006/relationships/image" Target="../media/image111.jpeg"/><Relationship Id="rId114" Type="http://schemas.openxmlformats.org/officeDocument/2006/relationships/image" Target="../media/image112.jpeg"/><Relationship Id="rId115" Type="http://schemas.openxmlformats.org/officeDocument/2006/relationships/image" Target="../media/image113.jpeg"/><Relationship Id="rId116" Type="http://schemas.openxmlformats.org/officeDocument/2006/relationships/image" Target="../media/image114.jpeg"/><Relationship Id="rId117" Type="http://schemas.openxmlformats.org/officeDocument/2006/relationships/image" Target="../media/image115.jpeg"/><Relationship Id="rId118" Type="http://schemas.openxmlformats.org/officeDocument/2006/relationships/image" Target="../media/image116.jpeg"/><Relationship Id="rId119" Type="http://schemas.openxmlformats.org/officeDocument/2006/relationships/image" Target="../media/image117.jpeg"/><Relationship Id="rId120" Type="http://schemas.openxmlformats.org/officeDocument/2006/relationships/image" Target="../media/image118.jpeg"/><Relationship Id="rId121" Type="http://schemas.openxmlformats.org/officeDocument/2006/relationships/image" Target="../media/image119.jpeg"/><Relationship Id="rId122" Type="http://schemas.openxmlformats.org/officeDocument/2006/relationships/image" Target="../media/image120.jpeg"/><Relationship Id="rId123" Type="http://schemas.openxmlformats.org/officeDocument/2006/relationships/image" Target="../media/image121.jpeg"/><Relationship Id="rId124" Type="http://schemas.openxmlformats.org/officeDocument/2006/relationships/image" Target="../media/image122.jpeg"/><Relationship Id="rId125" Type="http://schemas.openxmlformats.org/officeDocument/2006/relationships/image" Target="../media/image123.jpeg"/><Relationship Id="rId126" Type="http://schemas.openxmlformats.org/officeDocument/2006/relationships/image" Target="../media/image124.jpeg"/><Relationship Id="rId127" Type="http://schemas.openxmlformats.org/officeDocument/2006/relationships/image" Target="../media/image125.jpeg"/><Relationship Id="rId128" Type="http://schemas.openxmlformats.org/officeDocument/2006/relationships/image" Target="../media/image126.jpeg"/><Relationship Id="rId129" Type="http://schemas.openxmlformats.org/officeDocument/2006/relationships/image" Target="../media/image127.jpeg"/><Relationship Id="rId130" Type="http://schemas.openxmlformats.org/officeDocument/2006/relationships/image" Target="../media/image128.jpeg"/><Relationship Id="rId131" Type="http://schemas.openxmlformats.org/officeDocument/2006/relationships/image" Target="../media/image129.jpeg"/><Relationship Id="rId132" Type="http://schemas.openxmlformats.org/officeDocument/2006/relationships/image" Target="../media/image130.jpeg"/><Relationship Id="rId133" Type="http://schemas.openxmlformats.org/officeDocument/2006/relationships/image" Target="../media/image131.jpeg"/><Relationship Id="rId134" Type="http://schemas.openxmlformats.org/officeDocument/2006/relationships/image" Target="../media/image132.png"/><Relationship Id="rId135" Type="http://schemas.openxmlformats.org/officeDocument/2006/relationships/image" Target="../media/image133.jpeg"/><Relationship Id="rId136" Type="http://schemas.openxmlformats.org/officeDocument/2006/relationships/image" Target="../media/image134.jpeg"/><Relationship Id="rId137" Type="http://schemas.openxmlformats.org/officeDocument/2006/relationships/image" Target="../media/image133.jpeg"/><Relationship Id="rId138" Type="http://schemas.openxmlformats.org/officeDocument/2006/relationships/image" Target="../media/image134.jpeg"/><Relationship Id="rId139" Type="http://schemas.openxmlformats.org/officeDocument/2006/relationships/image" Target="../media/image135.jpeg"/><Relationship Id="rId140" Type="http://schemas.openxmlformats.org/officeDocument/2006/relationships/image" Target="../media/image136.jpeg"/><Relationship Id="rId141" Type="http://schemas.openxmlformats.org/officeDocument/2006/relationships/image" Target="../media/image137.jpeg"/><Relationship Id="rId142" Type="http://schemas.openxmlformats.org/officeDocument/2006/relationships/image" Target="../media/image138.jpeg"/><Relationship Id="rId143" Type="http://schemas.openxmlformats.org/officeDocument/2006/relationships/image" Target="../media/image139.jpeg"/><Relationship Id="rId144" Type="http://schemas.openxmlformats.org/officeDocument/2006/relationships/image" Target="../media/image140.jpeg"/><Relationship Id="rId145" Type="http://schemas.openxmlformats.org/officeDocument/2006/relationships/image" Target="../media/image141.jpeg"/><Relationship Id="rId146" Type="http://schemas.openxmlformats.org/officeDocument/2006/relationships/image" Target="../media/image142.jpeg"/><Relationship Id="rId147" Type="http://schemas.openxmlformats.org/officeDocument/2006/relationships/image" Target="../media/image143.jpeg"/><Relationship Id="rId148" Type="http://schemas.openxmlformats.org/officeDocument/2006/relationships/image" Target="../media/image144.jpeg"/><Relationship Id="rId149" Type="http://schemas.openxmlformats.org/officeDocument/2006/relationships/image" Target="../media/image145.jpeg"/><Relationship Id="rId150" Type="http://schemas.openxmlformats.org/officeDocument/2006/relationships/image" Target="../media/image146.jpeg"/><Relationship Id="rId151" Type="http://schemas.openxmlformats.org/officeDocument/2006/relationships/image" Target="../media/image147.jpeg"/><Relationship Id="rId152" Type="http://schemas.openxmlformats.org/officeDocument/2006/relationships/image" Target="../media/image148.jpeg"/><Relationship Id="rId153" Type="http://schemas.openxmlformats.org/officeDocument/2006/relationships/image" Target="../media/image149.jpeg"/><Relationship Id="rId154" Type="http://schemas.openxmlformats.org/officeDocument/2006/relationships/image" Target="../media/image150.jpeg"/><Relationship Id="rId155" Type="http://schemas.openxmlformats.org/officeDocument/2006/relationships/image" Target="../media/image151.jpeg"/><Relationship Id="rId156" Type="http://schemas.openxmlformats.org/officeDocument/2006/relationships/image" Target="../media/image152.jpeg"/><Relationship Id="rId157" Type="http://schemas.openxmlformats.org/officeDocument/2006/relationships/image" Target="../media/image153.jpeg"/><Relationship Id="rId158" Type="http://schemas.openxmlformats.org/officeDocument/2006/relationships/image" Target="../media/image154.jpeg"/><Relationship Id="rId159" Type="http://schemas.openxmlformats.org/officeDocument/2006/relationships/image" Target="../media/image155.jpeg"/><Relationship Id="rId160" Type="http://schemas.openxmlformats.org/officeDocument/2006/relationships/image" Target="../media/image156.jpeg"/><Relationship Id="rId161" Type="http://schemas.openxmlformats.org/officeDocument/2006/relationships/image" Target="../media/image157.jpeg"/><Relationship Id="rId162" Type="http://schemas.openxmlformats.org/officeDocument/2006/relationships/image" Target="../media/image158.jpeg"/><Relationship Id="rId163" Type="http://schemas.openxmlformats.org/officeDocument/2006/relationships/image" Target="../media/image159.jpeg"/><Relationship Id="rId164" Type="http://schemas.openxmlformats.org/officeDocument/2006/relationships/image" Target="../media/image160.jpeg"/><Relationship Id="rId165" Type="http://schemas.openxmlformats.org/officeDocument/2006/relationships/image" Target="../media/image161.jpeg"/><Relationship Id="rId166" Type="http://schemas.openxmlformats.org/officeDocument/2006/relationships/image" Target="../media/image162.jpeg"/><Relationship Id="rId167" Type="http://schemas.openxmlformats.org/officeDocument/2006/relationships/image" Target="../media/image163.jpeg"/><Relationship Id="rId168" Type="http://schemas.openxmlformats.org/officeDocument/2006/relationships/image" Target="../media/image164.jpeg"/><Relationship Id="rId169" Type="http://schemas.openxmlformats.org/officeDocument/2006/relationships/image" Target="../media/image165.jpeg"/><Relationship Id="rId170" Type="http://schemas.openxmlformats.org/officeDocument/2006/relationships/image" Target="../media/image166.jpeg"/><Relationship Id="rId171" Type="http://schemas.openxmlformats.org/officeDocument/2006/relationships/image" Target="../media/image167.jpeg"/><Relationship Id="rId172" Type="http://schemas.openxmlformats.org/officeDocument/2006/relationships/image" Target="../media/image168.jpeg"/><Relationship Id="rId173" Type="http://schemas.openxmlformats.org/officeDocument/2006/relationships/image" Target="../media/image169.jpeg"/><Relationship Id="rId174" Type="http://schemas.openxmlformats.org/officeDocument/2006/relationships/image" Target="../media/image170.jpeg"/><Relationship Id="rId175" Type="http://schemas.openxmlformats.org/officeDocument/2006/relationships/image" Target="../media/image171.jpeg"/><Relationship Id="rId176" Type="http://schemas.openxmlformats.org/officeDocument/2006/relationships/image" Target="../media/image172.jpeg"/><Relationship Id="rId177" Type="http://schemas.openxmlformats.org/officeDocument/2006/relationships/image" Target="../media/image173.jpeg"/><Relationship Id="rId178" Type="http://schemas.openxmlformats.org/officeDocument/2006/relationships/image" Target="../media/image174.jpeg"/><Relationship Id="rId179" Type="http://schemas.openxmlformats.org/officeDocument/2006/relationships/image" Target="../media/image175.jpeg"/><Relationship Id="rId180" Type="http://schemas.openxmlformats.org/officeDocument/2006/relationships/image" Target="../media/image176.jpeg"/><Relationship Id="rId181" Type="http://schemas.openxmlformats.org/officeDocument/2006/relationships/image" Target="../media/image177.jpeg"/><Relationship Id="rId182" Type="http://schemas.openxmlformats.org/officeDocument/2006/relationships/image" Target="../media/image178.jpeg"/><Relationship Id="rId183" Type="http://schemas.openxmlformats.org/officeDocument/2006/relationships/image" Target="../media/image179.jpeg"/><Relationship Id="rId184" Type="http://schemas.openxmlformats.org/officeDocument/2006/relationships/image" Target="../media/image180.jpeg"/><Relationship Id="rId185" Type="http://schemas.openxmlformats.org/officeDocument/2006/relationships/image" Target="../media/image181.jpeg"/><Relationship Id="rId186" Type="http://schemas.openxmlformats.org/officeDocument/2006/relationships/image" Target="../media/image182.jpeg"/><Relationship Id="rId187" Type="http://schemas.openxmlformats.org/officeDocument/2006/relationships/image" Target="../media/image183.jpeg"/><Relationship Id="rId188" Type="http://schemas.openxmlformats.org/officeDocument/2006/relationships/image" Target="../media/image184.jpeg"/><Relationship Id="rId189" Type="http://schemas.openxmlformats.org/officeDocument/2006/relationships/image" Target="../media/image185.jpeg"/><Relationship Id="rId190" Type="http://schemas.openxmlformats.org/officeDocument/2006/relationships/image" Target="../media/image186.jpeg"/><Relationship Id="rId191" Type="http://schemas.openxmlformats.org/officeDocument/2006/relationships/image" Target="../media/image187.jpeg"/><Relationship Id="rId192" Type="http://schemas.openxmlformats.org/officeDocument/2006/relationships/image" Target="../media/image188.jpeg"/><Relationship Id="rId193" Type="http://schemas.openxmlformats.org/officeDocument/2006/relationships/image" Target="../media/image189.jpeg"/><Relationship Id="rId194" Type="http://schemas.openxmlformats.org/officeDocument/2006/relationships/image" Target="../media/image190.jpeg"/><Relationship Id="rId195" Type="http://schemas.openxmlformats.org/officeDocument/2006/relationships/image" Target="../media/image191.jpeg"/><Relationship Id="rId196" Type="http://schemas.openxmlformats.org/officeDocument/2006/relationships/image" Target="../media/image192.jpeg"/><Relationship Id="rId197" Type="http://schemas.openxmlformats.org/officeDocument/2006/relationships/image" Target="../media/image193.jpeg"/><Relationship Id="rId198" Type="http://schemas.openxmlformats.org/officeDocument/2006/relationships/image" Target="../media/image194.jpeg"/><Relationship Id="rId199" Type="http://schemas.openxmlformats.org/officeDocument/2006/relationships/image" Target="../media/image195.jpeg"/><Relationship Id="rId200" Type="http://schemas.openxmlformats.org/officeDocument/2006/relationships/image" Target="../media/image196.jpeg"/><Relationship Id="rId201" Type="http://schemas.openxmlformats.org/officeDocument/2006/relationships/image" Target="../media/image197.jpeg"/><Relationship Id="rId202" Type="http://schemas.openxmlformats.org/officeDocument/2006/relationships/image" Target="../media/image198.jpeg"/><Relationship Id="rId203" Type="http://schemas.openxmlformats.org/officeDocument/2006/relationships/image" Target="../media/image199.jpeg"/><Relationship Id="rId204" Type="http://schemas.openxmlformats.org/officeDocument/2006/relationships/image" Target="../media/image200.jpeg"/><Relationship Id="rId205" Type="http://schemas.openxmlformats.org/officeDocument/2006/relationships/image" Target="../media/image201.jpeg"/><Relationship Id="rId206" Type="http://schemas.openxmlformats.org/officeDocument/2006/relationships/image" Target="../media/image202.jpeg"/><Relationship Id="rId207" Type="http://schemas.openxmlformats.org/officeDocument/2006/relationships/image" Target="../media/image203.png"/><Relationship Id="rId208" Type="http://schemas.openxmlformats.org/officeDocument/2006/relationships/image" Target="../media/image204.png"/><Relationship Id="rId209" Type="http://schemas.openxmlformats.org/officeDocument/2006/relationships/image" Target="../media/image205.jpeg"/><Relationship Id="rId210" Type="http://schemas.openxmlformats.org/officeDocument/2006/relationships/image" Target="../media/image206.jpeg"/><Relationship Id="rId211" Type="http://schemas.openxmlformats.org/officeDocument/2006/relationships/image" Target="../media/image207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08.jpeg"/><Relationship Id="rId2" Type="http://schemas.openxmlformats.org/officeDocument/2006/relationships/image" Target="../media/image209.jpeg"/><Relationship Id="rId3" Type="http://schemas.openxmlformats.org/officeDocument/2006/relationships/image" Target="../media/image210.jpeg"/><Relationship Id="rId4" Type="http://schemas.openxmlformats.org/officeDocument/2006/relationships/image" Target="../media/image211.jpeg"/><Relationship Id="rId5" Type="http://schemas.openxmlformats.org/officeDocument/2006/relationships/image" Target="../media/image212.jpeg"/><Relationship Id="rId6" Type="http://schemas.openxmlformats.org/officeDocument/2006/relationships/image" Target="../media/image213.jpeg"/><Relationship Id="rId7" Type="http://schemas.openxmlformats.org/officeDocument/2006/relationships/image" Target="../media/image214.jpeg"/><Relationship Id="rId8" Type="http://schemas.openxmlformats.org/officeDocument/2006/relationships/image" Target="../media/image215.jpeg"/><Relationship Id="rId9" Type="http://schemas.openxmlformats.org/officeDocument/2006/relationships/image" Target="../media/image216.jpeg"/><Relationship Id="rId10" Type="http://schemas.openxmlformats.org/officeDocument/2006/relationships/image" Target="../media/image217.jpeg"/><Relationship Id="rId11" Type="http://schemas.openxmlformats.org/officeDocument/2006/relationships/image" Target="../media/image218.jpeg"/><Relationship Id="rId12" Type="http://schemas.openxmlformats.org/officeDocument/2006/relationships/image" Target="../media/image219.jpeg"/><Relationship Id="rId13" Type="http://schemas.openxmlformats.org/officeDocument/2006/relationships/image" Target="../media/image220.jpeg"/><Relationship Id="rId14" Type="http://schemas.openxmlformats.org/officeDocument/2006/relationships/image" Target="../media/image221.jpeg"/><Relationship Id="rId15" Type="http://schemas.openxmlformats.org/officeDocument/2006/relationships/image" Target="../media/image222.jpeg"/><Relationship Id="rId16" Type="http://schemas.openxmlformats.org/officeDocument/2006/relationships/image" Target="../media/image223.jpeg"/><Relationship Id="rId17" Type="http://schemas.openxmlformats.org/officeDocument/2006/relationships/image" Target="../media/image224.jpeg"/><Relationship Id="rId18" Type="http://schemas.openxmlformats.org/officeDocument/2006/relationships/image" Target="../media/image225.jpeg"/><Relationship Id="rId19" Type="http://schemas.openxmlformats.org/officeDocument/2006/relationships/image" Target="../media/image226.jpeg"/><Relationship Id="rId20" Type="http://schemas.openxmlformats.org/officeDocument/2006/relationships/image" Target="../media/image227.jpeg"/><Relationship Id="rId21" Type="http://schemas.openxmlformats.org/officeDocument/2006/relationships/image" Target="../media/image228.jpeg"/><Relationship Id="rId22" Type="http://schemas.openxmlformats.org/officeDocument/2006/relationships/image" Target="../media/image229.jpeg"/><Relationship Id="rId23" Type="http://schemas.openxmlformats.org/officeDocument/2006/relationships/image" Target="../media/image230.jpeg"/><Relationship Id="rId24" Type="http://schemas.openxmlformats.org/officeDocument/2006/relationships/image" Target="../media/image231.jpeg"/><Relationship Id="rId25" Type="http://schemas.openxmlformats.org/officeDocument/2006/relationships/image" Target="../media/image232.jpeg"/><Relationship Id="rId26" Type="http://schemas.openxmlformats.org/officeDocument/2006/relationships/image" Target="../media/image233.jpeg"/><Relationship Id="rId27" Type="http://schemas.openxmlformats.org/officeDocument/2006/relationships/image" Target="../media/image234.jpeg"/><Relationship Id="rId28" Type="http://schemas.openxmlformats.org/officeDocument/2006/relationships/image" Target="../media/image235.png"/><Relationship Id="rId29" Type="http://schemas.openxmlformats.org/officeDocument/2006/relationships/image" Target="../media/image236.png"/><Relationship Id="rId30" Type="http://schemas.openxmlformats.org/officeDocument/2006/relationships/image" Target="../media/image237.jpeg"/><Relationship Id="rId31" Type="http://schemas.openxmlformats.org/officeDocument/2006/relationships/image" Target="../media/image238.jpeg"/><Relationship Id="rId32" Type="http://schemas.openxmlformats.org/officeDocument/2006/relationships/image" Target="../media/image239.jpeg"/><Relationship Id="rId33" Type="http://schemas.openxmlformats.org/officeDocument/2006/relationships/image" Target="../media/image240.jpeg"/><Relationship Id="rId34" Type="http://schemas.openxmlformats.org/officeDocument/2006/relationships/image" Target="../media/image209.jpeg"/><Relationship Id="rId35" Type="http://schemas.openxmlformats.org/officeDocument/2006/relationships/image" Target="../media/image239.jpeg"/><Relationship Id="rId36" Type="http://schemas.openxmlformats.org/officeDocument/2006/relationships/image" Target="../media/image241.jpeg"/><Relationship Id="rId37" Type="http://schemas.openxmlformats.org/officeDocument/2006/relationships/image" Target="../media/image242.jpeg"/><Relationship Id="rId38" Type="http://schemas.openxmlformats.org/officeDocument/2006/relationships/image" Target="../media/image243.jpeg"/><Relationship Id="rId39" Type="http://schemas.openxmlformats.org/officeDocument/2006/relationships/image" Target="../media/image244.jpeg"/><Relationship Id="rId40" Type="http://schemas.openxmlformats.org/officeDocument/2006/relationships/image" Target="../media/image245.jpeg"/><Relationship Id="rId41" Type="http://schemas.openxmlformats.org/officeDocument/2006/relationships/image" Target="../media/image246.jpeg"/><Relationship Id="rId42" Type="http://schemas.openxmlformats.org/officeDocument/2006/relationships/image" Target="../media/image247.png"/><Relationship Id="rId43" Type="http://schemas.openxmlformats.org/officeDocument/2006/relationships/image" Target="../media/image248.png"/><Relationship Id="rId44" Type="http://schemas.openxmlformats.org/officeDocument/2006/relationships/image" Target="../media/image249.png"/><Relationship Id="rId45" Type="http://schemas.openxmlformats.org/officeDocument/2006/relationships/image" Target="../media/image250.png"/><Relationship Id="rId46" Type="http://schemas.openxmlformats.org/officeDocument/2006/relationships/image" Target="../media/image251.png"/><Relationship Id="rId47" Type="http://schemas.openxmlformats.org/officeDocument/2006/relationships/image" Target="../media/image252.png"/><Relationship Id="rId48" Type="http://schemas.openxmlformats.org/officeDocument/2006/relationships/image" Target="../media/image253.png"/><Relationship Id="rId49" Type="http://schemas.openxmlformats.org/officeDocument/2006/relationships/image" Target="../media/image254.jpeg"/><Relationship Id="rId50" Type="http://schemas.openxmlformats.org/officeDocument/2006/relationships/image" Target="../media/image255.jpeg"/><Relationship Id="rId51" Type="http://schemas.openxmlformats.org/officeDocument/2006/relationships/image" Target="../media/image256.jpeg"/><Relationship Id="rId52" Type="http://schemas.openxmlformats.org/officeDocument/2006/relationships/image" Target="../media/image257.jpeg"/><Relationship Id="rId53" Type="http://schemas.openxmlformats.org/officeDocument/2006/relationships/image" Target="../media/image258.jpeg"/><Relationship Id="rId54" Type="http://schemas.openxmlformats.org/officeDocument/2006/relationships/image" Target="../media/image259.jpeg"/><Relationship Id="rId55" Type="http://schemas.openxmlformats.org/officeDocument/2006/relationships/image" Target="../media/image260.jpeg"/><Relationship Id="rId56" Type="http://schemas.openxmlformats.org/officeDocument/2006/relationships/image" Target="../media/image261.jpeg"/><Relationship Id="rId57" Type="http://schemas.openxmlformats.org/officeDocument/2006/relationships/image" Target="../media/image262.jpeg"/><Relationship Id="rId58" Type="http://schemas.openxmlformats.org/officeDocument/2006/relationships/image" Target="../media/image263.jpeg"/><Relationship Id="rId59" Type="http://schemas.openxmlformats.org/officeDocument/2006/relationships/image" Target="../media/image264.jpeg"/><Relationship Id="rId60" Type="http://schemas.openxmlformats.org/officeDocument/2006/relationships/image" Target="../media/image265.jpeg"/><Relationship Id="rId61" Type="http://schemas.openxmlformats.org/officeDocument/2006/relationships/image" Target="../media/image266.jpeg"/><Relationship Id="rId62" Type="http://schemas.openxmlformats.org/officeDocument/2006/relationships/image" Target="../media/image267.jpeg"/><Relationship Id="rId63" Type="http://schemas.openxmlformats.org/officeDocument/2006/relationships/image" Target="../media/image268.jpeg"/><Relationship Id="rId64" Type="http://schemas.openxmlformats.org/officeDocument/2006/relationships/image" Target="../media/image269.jpeg"/><Relationship Id="rId65" Type="http://schemas.openxmlformats.org/officeDocument/2006/relationships/image" Target="../media/image270.jpeg"/><Relationship Id="rId66" Type="http://schemas.openxmlformats.org/officeDocument/2006/relationships/image" Target="../media/image271.jpeg"/><Relationship Id="rId67" Type="http://schemas.openxmlformats.org/officeDocument/2006/relationships/image" Target="../media/image272.jpeg"/><Relationship Id="rId68" Type="http://schemas.openxmlformats.org/officeDocument/2006/relationships/image" Target="../media/image273.jpeg"/><Relationship Id="rId69" Type="http://schemas.openxmlformats.org/officeDocument/2006/relationships/image" Target="../media/image274.jpeg"/><Relationship Id="rId70" Type="http://schemas.openxmlformats.org/officeDocument/2006/relationships/image" Target="../media/image275.jpeg"/><Relationship Id="rId71" Type="http://schemas.openxmlformats.org/officeDocument/2006/relationships/image" Target="../media/image276.jpeg"/><Relationship Id="rId72" Type="http://schemas.openxmlformats.org/officeDocument/2006/relationships/image" Target="../media/image277.jpeg"/><Relationship Id="rId73" Type="http://schemas.openxmlformats.org/officeDocument/2006/relationships/image" Target="../media/image278.jpeg"/><Relationship Id="rId74" Type="http://schemas.openxmlformats.org/officeDocument/2006/relationships/image" Target="../media/image279.jpeg"/><Relationship Id="rId75" Type="http://schemas.microsoft.com/office/2007/relationships/hdphoto" Target="../media/hdphoto1.wdp"/><Relationship Id="rId76" Type="http://schemas.openxmlformats.org/officeDocument/2006/relationships/image" Target="../media/image280.jpeg"/><Relationship Id="rId77" Type="http://schemas.openxmlformats.org/officeDocument/2006/relationships/image" Target="../media/image281.jpeg"/><Relationship Id="rId78" Type="http://schemas.openxmlformats.org/officeDocument/2006/relationships/image" Target="../media/image282.jpeg"/><Relationship Id="rId79" Type="http://schemas.openxmlformats.org/officeDocument/2006/relationships/image" Target="../media/image283.jpeg"/><Relationship Id="rId80" Type="http://schemas.openxmlformats.org/officeDocument/2006/relationships/image" Target="../media/image283.jpeg"/><Relationship Id="rId81" Type="http://schemas.openxmlformats.org/officeDocument/2006/relationships/image" Target="../media/image284.jpeg"/><Relationship Id="rId82" Type="http://schemas.openxmlformats.org/officeDocument/2006/relationships/image" Target="../media/image285.jpeg"/><Relationship Id="rId83" Type="http://schemas.openxmlformats.org/officeDocument/2006/relationships/image" Target="../media/image286.jpeg"/><Relationship Id="rId84" Type="http://schemas.openxmlformats.org/officeDocument/2006/relationships/image" Target="../media/image287.jpeg"/><Relationship Id="rId85" Type="http://schemas.openxmlformats.org/officeDocument/2006/relationships/image" Target="../media/image288.jpeg"/><Relationship Id="rId86" Type="http://schemas.openxmlformats.org/officeDocument/2006/relationships/image" Target="../media/image289.jpeg"/><Relationship Id="rId87" Type="http://schemas.openxmlformats.org/officeDocument/2006/relationships/image" Target="../media/image290.jpeg"/><Relationship Id="rId88" Type="http://schemas.openxmlformats.org/officeDocument/2006/relationships/image" Target="../media/image291.jpeg"/><Relationship Id="rId89" Type="http://schemas.openxmlformats.org/officeDocument/2006/relationships/image" Target="../media/image292.jpeg"/><Relationship Id="rId90" Type="http://schemas.openxmlformats.org/officeDocument/2006/relationships/image" Target="../media/image293.jpeg"/><Relationship Id="rId91" Type="http://schemas.openxmlformats.org/officeDocument/2006/relationships/image" Target="../media/image294.jpeg"/><Relationship Id="rId92" Type="http://schemas.openxmlformats.org/officeDocument/2006/relationships/image" Target="../media/image295.jpeg"/><Relationship Id="rId93" Type="http://schemas.openxmlformats.org/officeDocument/2006/relationships/image" Target="../media/image296.jpeg"/><Relationship Id="rId94" Type="http://schemas.openxmlformats.org/officeDocument/2006/relationships/image" Target="../media/image297.jpeg"/><Relationship Id="rId95" Type="http://schemas.openxmlformats.org/officeDocument/2006/relationships/image" Target="../media/image298.jpeg"/><Relationship Id="rId96" Type="http://schemas.openxmlformats.org/officeDocument/2006/relationships/image" Target="../media/image299.jpeg"/><Relationship Id="rId97" Type="http://schemas.openxmlformats.org/officeDocument/2006/relationships/image" Target="../media/image300.jpeg"/><Relationship Id="rId98" Type="http://schemas.openxmlformats.org/officeDocument/2006/relationships/image" Target="../media/image301.jpeg"/><Relationship Id="rId99" Type="http://schemas.openxmlformats.org/officeDocument/2006/relationships/image" Target="../media/image302.jpeg"/><Relationship Id="rId100" Type="http://schemas.openxmlformats.org/officeDocument/2006/relationships/image" Target="../media/image303.jpeg"/><Relationship Id="rId101" Type="http://schemas.openxmlformats.org/officeDocument/2006/relationships/image" Target="../media/image304.jpeg"/><Relationship Id="rId102" Type="http://schemas.openxmlformats.org/officeDocument/2006/relationships/image" Target="../media/image305.jpeg"/><Relationship Id="rId103" Type="http://schemas.openxmlformats.org/officeDocument/2006/relationships/image" Target="../media/image306.jpeg"/><Relationship Id="rId104" Type="http://schemas.openxmlformats.org/officeDocument/2006/relationships/image" Target="../media/image307.jpeg"/><Relationship Id="rId105" Type="http://schemas.openxmlformats.org/officeDocument/2006/relationships/image" Target="../media/image308.jpeg"/><Relationship Id="rId106" Type="http://schemas.openxmlformats.org/officeDocument/2006/relationships/image" Target="../media/image309.jpeg"/><Relationship Id="rId107" Type="http://schemas.openxmlformats.org/officeDocument/2006/relationships/image" Target="../media/image310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11.jpeg"/><Relationship Id="rId2" Type="http://schemas.openxmlformats.org/officeDocument/2006/relationships/image" Target="../media/image312.jpeg"/><Relationship Id="rId3" Type="http://schemas.openxmlformats.org/officeDocument/2006/relationships/image" Target="../media/image313.jpeg"/><Relationship Id="rId4" Type="http://schemas.openxmlformats.org/officeDocument/2006/relationships/image" Target="../media/image314.jpeg"/><Relationship Id="rId5" Type="http://schemas.openxmlformats.org/officeDocument/2006/relationships/image" Target="../media/image315.jpeg"/><Relationship Id="rId6" Type="http://schemas.openxmlformats.org/officeDocument/2006/relationships/image" Target="../media/image316.jpeg"/><Relationship Id="rId7" Type="http://schemas.openxmlformats.org/officeDocument/2006/relationships/image" Target="../media/image317.jpeg"/><Relationship Id="rId8" Type="http://schemas.openxmlformats.org/officeDocument/2006/relationships/image" Target="../media/image318.jpeg"/><Relationship Id="rId9" Type="http://schemas.openxmlformats.org/officeDocument/2006/relationships/image" Target="../media/image319.jpeg"/><Relationship Id="rId10" Type="http://schemas.openxmlformats.org/officeDocument/2006/relationships/image" Target="../media/image320.jpeg"/><Relationship Id="rId11" Type="http://schemas.openxmlformats.org/officeDocument/2006/relationships/image" Target="../media/image312.jpeg"/><Relationship Id="rId12" Type="http://schemas.openxmlformats.org/officeDocument/2006/relationships/image" Target="../media/image321.jpeg"/><Relationship Id="rId13" Type="http://schemas.openxmlformats.org/officeDocument/2006/relationships/image" Target="../media/image244.jpeg"/><Relationship Id="rId14" Type="http://schemas.openxmlformats.org/officeDocument/2006/relationships/image" Target="../media/image322.jpeg"/><Relationship Id="rId15" Type="http://schemas.openxmlformats.org/officeDocument/2006/relationships/image" Target="../media/image323.jpeg"/><Relationship Id="rId16" Type="http://schemas.openxmlformats.org/officeDocument/2006/relationships/image" Target="../media/image324.jpeg"/><Relationship Id="rId17" Type="http://schemas.openxmlformats.org/officeDocument/2006/relationships/image" Target="../media/image325.jpeg"/><Relationship Id="rId18" Type="http://schemas.openxmlformats.org/officeDocument/2006/relationships/image" Target="../media/image326.jpeg"/><Relationship Id="rId19" Type="http://schemas.openxmlformats.org/officeDocument/2006/relationships/image" Target="../media/image327.jpeg"/><Relationship Id="rId20" Type="http://schemas.openxmlformats.org/officeDocument/2006/relationships/image" Target="../media/image328.jpeg"/><Relationship Id="rId21" Type="http://schemas.openxmlformats.org/officeDocument/2006/relationships/image" Target="../media/image329.jpeg"/><Relationship Id="rId22" Type="http://schemas.openxmlformats.org/officeDocument/2006/relationships/image" Target="../media/image312.jpeg"/><Relationship Id="rId23" Type="http://schemas.openxmlformats.org/officeDocument/2006/relationships/image" Target="../media/image330.jpeg"/><Relationship Id="rId24" Type="http://schemas.openxmlformats.org/officeDocument/2006/relationships/image" Target="../media/image331.jpeg"/><Relationship Id="rId25" Type="http://schemas.openxmlformats.org/officeDocument/2006/relationships/image" Target="../media/image312.jpeg"/><Relationship Id="rId26" Type="http://schemas.openxmlformats.org/officeDocument/2006/relationships/image" Target="../media/image332.png"/><Relationship Id="rId27" Type="http://schemas.openxmlformats.org/officeDocument/2006/relationships/image" Target="../media/image333.png"/><Relationship Id="rId28" Type="http://schemas.openxmlformats.org/officeDocument/2006/relationships/image" Target="../media/image334.png"/><Relationship Id="rId29" Type="http://schemas.openxmlformats.org/officeDocument/2006/relationships/image" Target="../media/image335.png"/><Relationship Id="rId30" Type="http://schemas.openxmlformats.org/officeDocument/2006/relationships/image" Target="../media/image336.png"/><Relationship Id="rId31" Type="http://schemas.openxmlformats.org/officeDocument/2006/relationships/image" Target="../media/image337.png"/><Relationship Id="rId32" Type="http://schemas.openxmlformats.org/officeDocument/2006/relationships/image" Target="../media/image338.png"/><Relationship Id="rId33" Type="http://schemas.openxmlformats.org/officeDocument/2006/relationships/image" Target="../media/image339.png"/><Relationship Id="rId34" Type="http://schemas.openxmlformats.org/officeDocument/2006/relationships/image" Target="../media/image340.png"/><Relationship Id="rId35" Type="http://schemas.openxmlformats.org/officeDocument/2006/relationships/image" Target="../media/image341.png"/><Relationship Id="rId36" Type="http://schemas.openxmlformats.org/officeDocument/2006/relationships/image" Target="../media/image342.png"/><Relationship Id="rId37" Type="http://schemas.openxmlformats.org/officeDocument/2006/relationships/image" Target="../media/image343.png"/><Relationship Id="rId38" Type="http://schemas.openxmlformats.org/officeDocument/2006/relationships/image" Target="../media/image344.png"/><Relationship Id="rId39" Type="http://schemas.openxmlformats.org/officeDocument/2006/relationships/image" Target="../media/image345.png"/><Relationship Id="rId40" Type="http://schemas.openxmlformats.org/officeDocument/2006/relationships/image" Target="../media/image346.png"/><Relationship Id="rId41" Type="http://schemas.openxmlformats.org/officeDocument/2006/relationships/image" Target="../media/image347.png"/><Relationship Id="rId42" Type="http://schemas.openxmlformats.org/officeDocument/2006/relationships/image" Target="../media/image348.png"/><Relationship Id="rId43" Type="http://schemas.openxmlformats.org/officeDocument/2006/relationships/image" Target="../media/image349.jpeg"/><Relationship Id="rId44" Type="http://schemas.openxmlformats.org/officeDocument/2006/relationships/image" Target="../media/image350.png"/><Relationship Id="rId45" Type="http://schemas.openxmlformats.org/officeDocument/2006/relationships/image" Target="../media/image351.png"/><Relationship Id="rId46" Type="http://schemas.openxmlformats.org/officeDocument/2006/relationships/image" Target="../media/image350.png"/><Relationship Id="rId47" Type="http://schemas.openxmlformats.org/officeDocument/2006/relationships/image" Target="../media/image351.png"/><Relationship Id="rId48" Type="http://schemas.openxmlformats.org/officeDocument/2006/relationships/image" Target="../media/image352.jpeg"/><Relationship Id="rId49" Type="http://schemas.openxmlformats.org/officeDocument/2006/relationships/image" Target="../media/image353.jpeg"/><Relationship Id="rId50" Type="http://schemas.openxmlformats.org/officeDocument/2006/relationships/image" Target="../media/image354.jpeg"/><Relationship Id="rId51" Type="http://schemas.openxmlformats.org/officeDocument/2006/relationships/image" Target="../media/image347.png"/><Relationship Id="rId52" Type="http://schemas.openxmlformats.org/officeDocument/2006/relationships/image" Target="../media/image348.png"/><Relationship Id="rId53" Type="http://schemas.openxmlformats.org/officeDocument/2006/relationships/image" Target="../media/image355.jpeg"/><Relationship Id="rId54" Type="http://schemas.openxmlformats.org/officeDocument/2006/relationships/image" Target="../media/image356.jpeg"/><Relationship Id="rId55" Type="http://schemas.openxmlformats.org/officeDocument/2006/relationships/image" Target="../media/image357.jpeg"/><Relationship Id="rId56" Type="http://schemas.openxmlformats.org/officeDocument/2006/relationships/image" Target="../media/image358.jpeg"/><Relationship Id="rId57" Type="http://schemas.openxmlformats.org/officeDocument/2006/relationships/image" Target="../media/image359.jpeg"/><Relationship Id="rId58" Type="http://schemas.openxmlformats.org/officeDocument/2006/relationships/image" Target="../media/image360.jpeg"/><Relationship Id="rId59" Type="http://schemas.openxmlformats.org/officeDocument/2006/relationships/image" Target="../media/image361.jpeg"/><Relationship Id="rId60" Type="http://schemas.openxmlformats.org/officeDocument/2006/relationships/image" Target="../media/image362.jpeg"/><Relationship Id="rId61" Type="http://schemas.openxmlformats.org/officeDocument/2006/relationships/image" Target="../media/image363.jpeg"/><Relationship Id="rId62" Type="http://schemas.openxmlformats.org/officeDocument/2006/relationships/image" Target="../media/image364.jpeg"/><Relationship Id="rId63" Type="http://schemas.openxmlformats.org/officeDocument/2006/relationships/image" Target="../media/image365.jpeg"/><Relationship Id="rId64" Type="http://schemas.openxmlformats.org/officeDocument/2006/relationships/image" Target="../media/image366.jpeg"/><Relationship Id="rId65" Type="http://schemas.openxmlformats.org/officeDocument/2006/relationships/image" Target="../media/image367.jpeg"/><Relationship Id="rId66" Type="http://schemas.openxmlformats.org/officeDocument/2006/relationships/image" Target="../media/image368.jpeg"/><Relationship Id="rId67" Type="http://schemas.openxmlformats.org/officeDocument/2006/relationships/image" Target="../media/image369.jpeg"/><Relationship Id="rId68" Type="http://schemas.openxmlformats.org/officeDocument/2006/relationships/image" Target="../media/image370.jpeg"/><Relationship Id="rId69" Type="http://schemas.openxmlformats.org/officeDocument/2006/relationships/image" Target="../media/image371.jpeg"/><Relationship Id="rId70" Type="http://schemas.openxmlformats.org/officeDocument/2006/relationships/image" Target="../media/image372.jpeg"/><Relationship Id="rId71" Type="http://schemas.openxmlformats.org/officeDocument/2006/relationships/image" Target="../media/image373.jpeg"/><Relationship Id="rId72" Type="http://schemas.openxmlformats.org/officeDocument/2006/relationships/image" Target="../media/image374.jpeg"/><Relationship Id="rId73" Type="http://schemas.openxmlformats.org/officeDocument/2006/relationships/image" Target="../media/image375.jpeg"/><Relationship Id="rId74" Type="http://schemas.openxmlformats.org/officeDocument/2006/relationships/image" Target="../media/image376.jpeg"/><Relationship Id="rId75" Type="http://schemas.openxmlformats.org/officeDocument/2006/relationships/image" Target="../media/image377.jpeg"/><Relationship Id="rId76" Type="http://schemas.openxmlformats.org/officeDocument/2006/relationships/image" Target="../media/image378.jpeg"/><Relationship Id="rId77" Type="http://schemas.openxmlformats.org/officeDocument/2006/relationships/image" Target="../media/image379.jpeg"/><Relationship Id="rId78" Type="http://schemas.openxmlformats.org/officeDocument/2006/relationships/image" Target="../media/image299.jpeg"/><Relationship Id="rId79" Type="http://schemas.openxmlformats.org/officeDocument/2006/relationships/image" Target="../media/image380.jpeg"/><Relationship Id="rId80" Type="http://schemas.openxmlformats.org/officeDocument/2006/relationships/image" Target="../media/image381.jpeg"/><Relationship Id="rId81" Type="http://schemas.openxmlformats.org/officeDocument/2006/relationships/image" Target="../media/image382.jpeg"/><Relationship Id="rId82" Type="http://schemas.openxmlformats.org/officeDocument/2006/relationships/image" Target="../media/image383.jpeg"/><Relationship Id="rId83" Type="http://schemas.openxmlformats.org/officeDocument/2006/relationships/image" Target="../media/image359.jpeg"/><Relationship Id="rId84" Type="http://schemas.openxmlformats.org/officeDocument/2006/relationships/image" Target="../media/image384.jpeg"/><Relationship Id="rId85" Type="http://schemas.openxmlformats.org/officeDocument/2006/relationships/image" Target="../media/image385.jpeg"/><Relationship Id="rId86" Type="http://schemas.openxmlformats.org/officeDocument/2006/relationships/image" Target="../media/image386.jpeg"/><Relationship Id="rId87" Type="http://schemas.openxmlformats.org/officeDocument/2006/relationships/image" Target="../media/image387.jpeg"/><Relationship Id="rId88" Type="http://schemas.openxmlformats.org/officeDocument/2006/relationships/image" Target="../media/image388.jpeg"/><Relationship Id="rId89" Type="http://schemas.openxmlformats.org/officeDocument/2006/relationships/image" Target="../media/image389.jpeg"/><Relationship Id="rId90" Type="http://schemas.openxmlformats.org/officeDocument/2006/relationships/image" Target="../media/image390.jpeg"/><Relationship Id="rId91" Type="http://schemas.openxmlformats.org/officeDocument/2006/relationships/image" Target="../media/image391.jpeg"/><Relationship Id="rId92" Type="http://schemas.openxmlformats.org/officeDocument/2006/relationships/image" Target="../media/image392.jpeg"/><Relationship Id="rId93" Type="http://schemas.openxmlformats.org/officeDocument/2006/relationships/image" Target="../media/image393.jpeg"/><Relationship Id="rId94" Type="http://schemas.openxmlformats.org/officeDocument/2006/relationships/image" Target="../media/image394.jpeg"/><Relationship Id="rId95" Type="http://schemas.openxmlformats.org/officeDocument/2006/relationships/image" Target="../media/image395.jpeg"/><Relationship Id="rId96" Type="http://schemas.openxmlformats.org/officeDocument/2006/relationships/image" Target="../media/image396.jpeg"/><Relationship Id="rId97" Type="http://schemas.openxmlformats.org/officeDocument/2006/relationships/image" Target="../media/image397.jpeg"/><Relationship Id="rId98" Type="http://schemas.openxmlformats.org/officeDocument/2006/relationships/image" Target="../media/image398.jpeg"/><Relationship Id="rId99" Type="http://schemas.openxmlformats.org/officeDocument/2006/relationships/image" Target="../media/image399.jpeg"/><Relationship Id="rId100" Type="http://schemas.openxmlformats.org/officeDocument/2006/relationships/image" Target="../media/image400.jpeg"/><Relationship Id="rId101" Type="http://schemas.openxmlformats.org/officeDocument/2006/relationships/image" Target="../media/image401.jpeg"/><Relationship Id="rId102" Type="http://schemas.openxmlformats.org/officeDocument/2006/relationships/image" Target="../media/image402.jpeg"/><Relationship Id="rId103" Type="http://schemas.openxmlformats.org/officeDocument/2006/relationships/image" Target="../media/image403.jpeg"/><Relationship Id="rId104" Type="http://schemas.openxmlformats.org/officeDocument/2006/relationships/image" Target="../media/image404.jpeg"/><Relationship Id="rId105" Type="http://schemas.openxmlformats.org/officeDocument/2006/relationships/image" Target="../media/image405.jpeg"/><Relationship Id="rId106" Type="http://schemas.openxmlformats.org/officeDocument/2006/relationships/image" Target="../media/image406.jpeg"/><Relationship Id="rId107" Type="http://schemas.openxmlformats.org/officeDocument/2006/relationships/image" Target="../media/image407.jpeg"/><Relationship Id="rId108" Type="http://schemas.openxmlformats.org/officeDocument/2006/relationships/image" Target="../media/image408.jpeg"/><Relationship Id="rId109" Type="http://schemas.openxmlformats.org/officeDocument/2006/relationships/image" Target="../media/image409.jpeg"/><Relationship Id="rId110" Type="http://schemas.openxmlformats.org/officeDocument/2006/relationships/image" Target="../media/image410.jpeg"/><Relationship Id="rId111" Type="http://schemas.openxmlformats.org/officeDocument/2006/relationships/image" Target="../media/image411.jpeg"/><Relationship Id="rId112" Type="http://schemas.openxmlformats.org/officeDocument/2006/relationships/image" Target="../media/image412.jpeg"/><Relationship Id="rId113" Type="http://schemas.openxmlformats.org/officeDocument/2006/relationships/image" Target="../media/image413.jpeg"/><Relationship Id="rId114" Type="http://schemas.openxmlformats.org/officeDocument/2006/relationships/image" Target="../media/image292.jpeg"/><Relationship Id="rId115" Type="http://schemas.openxmlformats.org/officeDocument/2006/relationships/image" Target="../media/image414.jpeg"/><Relationship Id="rId116" Type="http://schemas.openxmlformats.org/officeDocument/2006/relationships/image" Target="../media/image415.jpeg"/><Relationship Id="rId117" Type="http://schemas.openxmlformats.org/officeDocument/2006/relationships/image" Target="../media/image416.jpeg"/><Relationship Id="rId118" Type="http://schemas.openxmlformats.org/officeDocument/2006/relationships/image" Target="../media/image417.jpeg"/><Relationship Id="rId119" Type="http://schemas.openxmlformats.org/officeDocument/2006/relationships/image" Target="../media/image418.jpeg"/><Relationship Id="rId120" Type="http://schemas.openxmlformats.org/officeDocument/2006/relationships/image" Target="../media/image419.jpeg"/><Relationship Id="rId121" Type="http://schemas.openxmlformats.org/officeDocument/2006/relationships/image" Target="../media/image420.jpeg"/><Relationship Id="rId122" Type="http://schemas.openxmlformats.org/officeDocument/2006/relationships/image" Target="../media/image421.jpeg"/><Relationship Id="rId123" Type="http://schemas.openxmlformats.org/officeDocument/2006/relationships/image" Target="../media/image422.jpeg"/><Relationship Id="rId124" Type="http://schemas.openxmlformats.org/officeDocument/2006/relationships/image" Target="../media/image423.jpeg"/><Relationship Id="rId125" Type="http://schemas.openxmlformats.org/officeDocument/2006/relationships/image" Target="../media/image424.jpeg"/><Relationship Id="rId126" Type="http://schemas.openxmlformats.org/officeDocument/2006/relationships/image" Target="../media/image425.jpeg"/><Relationship Id="rId127" Type="http://schemas.openxmlformats.org/officeDocument/2006/relationships/image" Target="../media/image426.jpeg"/><Relationship Id="rId128" Type="http://schemas.openxmlformats.org/officeDocument/2006/relationships/image" Target="../media/image427.jpeg"/><Relationship Id="rId129" Type="http://schemas.openxmlformats.org/officeDocument/2006/relationships/image" Target="../media/image428.jpeg"/><Relationship Id="rId130" Type="http://schemas.openxmlformats.org/officeDocument/2006/relationships/image" Target="../media/image297.jpeg"/><Relationship Id="rId131" Type="http://schemas.openxmlformats.org/officeDocument/2006/relationships/image" Target="../media/image298.jpeg"/><Relationship Id="rId132" Type="http://schemas.openxmlformats.org/officeDocument/2006/relationships/image" Target="../media/image291.jpeg"/><Relationship Id="rId133" Type="http://schemas.openxmlformats.org/officeDocument/2006/relationships/image" Target="../media/image429.jpeg"/><Relationship Id="rId134" Type="http://schemas.openxmlformats.org/officeDocument/2006/relationships/image" Target="../media/image430.jpeg"/><Relationship Id="rId135" Type="http://schemas.openxmlformats.org/officeDocument/2006/relationships/image" Target="../media/image431.jpeg"/><Relationship Id="rId136" Type="http://schemas.openxmlformats.org/officeDocument/2006/relationships/image" Target="../media/image432.jpeg"/><Relationship Id="rId137" Type="http://schemas.openxmlformats.org/officeDocument/2006/relationships/image" Target="../media/image433.jpeg"/><Relationship Id="rId138" Type="http://schemas.openxmlformats.org/officeDocument/2006/relationships/image" Target="../media/image434.jpeg"/><Relationship Id="rId139" Type="http://schemas.openxmlformats.org/officeDocument/2006/relationships/image" Target="../media/image435.jpeg"/><Relationship Id="rId140" Type="http://schemas.openxmlformats.org/officeDocument/2006/relationships/image" Target="../media/image436.jpeg"/><Relationship Id="rId141" Type="http://schemas.openxmlformats.org/officeDocument/2006/relationships/image" Target="../media/image437.jpeg"/><Relationship Id="rId142" Type="http://schemas.openxmlformats.org/officeDocument/2006/relationships/image" Target="../media/image438.jpeg"/><Relationship Id="rId143" Type="http://schemas.openxmlformats.org/officeDocument/2006/relationships/image" Target="../media/image439.jpeg"/><Relationship Id="rId144" Type="http://schemas.openxmlformats.org/officeDocument/2006/relationships/image" Target="../media/image440.jpeg"/><Relationship Id="rId145" Type="http://schemas.openxmlformats.org/officeDocument/2006/relationships/image" Target="../media/image441.jpeg"/><Relationship Id="rId146" Type="http://schemas.openxmlformats.org/officeDocument/2006/relationships/image" Target="../media/image442.jpeg"/><Relationship Id="rId147" Type="http://schemas.openxmlformats.org/officeDocument/2006/relationships/image" Target="../media/image443.jpeg"/><Relationship Id="rId148" Type="http://schemas.openxmlformats.org/officeDocument/2006/relationships/image" Target="../media/image444.jpeg"/><Relationship Id="rId149" Type="http://schemas.openxmlformats.org/officeDocument/2006/relationships/image" Target="../media/image445.jpeg"/><Relationship Id="rId150" Type="http://schemas.openxmlformats.org/officeDocument/2006/relationships/image" Target="../media/image446.jpeg"/><Relationship Id="rId151" Type="http://schemas.openxmlformats.org/officeDocument/2006/relationships/image" Target="../media/image447.jpeg"/><Relationship Id="rId152" Type="http://schemas.openxmlformats.org/officeDocument/2006/relationships/image" Target="../media/image448.jpeg"/><Relationship Id="rId153" Type="http://schemas.openxmlformats.org/officeDocument/2006/relationships/image" Target="../media/image449.jpeg"/><Relationship Id="rId154" Type="http://schemas.openxmlformats.org/officeDocument/2006/relationships/image" Target="../media/image450.jpeg"/><Relationship Id="rId155" Type="http://schemas.openxmlformats.org/officeDocument/2006/relationships/image" Target="../media/image451.jpeg"/><Relationship Id="rId156" Type="http://schemas.openxmlformats.org/officeDocument/2006/relationships/image" Target="../media/image452.jpeg"/><Relationship Id="rId157" Type="http://schemas.openxmlformats.org/officeDocument/2006/relationships/image" Target="../media/image453.jpeg"/><Relationship Id="rId158" Type="http://schemas.openxmlformats.org/officeDocument/2006/relationships/image" Target="../media/image454.jpeg"/><Relationship Id="rId159" Type="http://schemas.openxmlformats.org/officeDocument/2006/relationships/image" Target="../media/image455.jpeg"/><Relationship Id="rId160" Type="http://schemas.openxmlformats.org/officeDocument/2006/relationships/image" Target="../media/image456.jpeg"/><Relationship Id="rId161" Type="http://schemas.openxmlformats.org/officeDocument/2006/relationships/image" Target="../media/image457.jpeg"/><Relationship Id="rId162" Type="http://schemas.openxmlformats.org/officeDocument/2006/relationships/image" Target="../media/image458.jpeg"/><Relationship Id="rId163" Type="http://schemas.openxmlformats.org/officeDocument/2006/relationships/image" Target="../media/image459.jpeg"/><Relationship Id="rId164" Type="http://schemas.openxmlformats.org/officeDocument/2006/relationships/image" Target="../media/image460.jpeg"/><Relationship Id="rId165" Type="http://schemas.openxmlformats.org/officeDocument/2006/relationships/image" Target="../media/image461.jpeg"/><Relationship Id="rId166" Type="http://schemas.openxmlformats.org/officeDocument/2006/relationships/image" Target="../media/image462.jpeg"/><Relationship Id="rId167" Type="http://schemas.openxmlformats.org/officeDocument/2006/relationships/image" Target="../media/image463.jpeg"/><Relationship Id="rId168" Type="http://schemas.openxmlformats.org/officeDocument/2006/relationships/image" Target="../media/image464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65.png"/><Relationship Id="rId2" Type="http://schemas.openxmlformats.org/officeDocument/2006/relationships/image" Target="../media/image466.png"/><Relationship Id="rId3" Type="http://schemas.openxmlformats.org/officeDocument/2006/relationships/image" Target="../media/image467.png"/><Relationship Id="rId4" Type="http://schemas.openxmlformats.org/officeDocument/2006/relationships/image" Target="../media/image468.png"/><Relationship Id="rId5" Type="http://schemas.openxmlformats.org/officeDocument/2006/relationships/image" Target="../media/image469.jpeg"/><Relationship Id="rId6" Type="http://schemas.openxmlformats.org/officeDocument/2006/relationships/image" Target="../media/image470.jpeg"/><Relationship Id="rId7" Type="http://schemas.openxmlformats.org/officeDocument/2006/relationships/image" Target="../media/image471.jpeg"/><Relationship Id="rId8" Type="http://schemas.openxmlformats.org/officeDocument/2006/relationships/image" Target="../media/image472.jpeg"/><Relationship Id="rId9" Type="http://schemas.openxmlformats.org/officeDocument/2006/relationships/image" Target="../media/image473.jpeg"/><Relationship Id="rId10" Type="http://schemas.openxmlformats.org/officeDocument/2006/relationships/image" Target="../media/image474.jpeg"/><Relationship Id="rId11" Type="http://schemas.openxmlformats.org/officeDocument/2006/relationships/image" Target="../media/image475.jpeg"/><Relationship Id="rId12" Type="http://schemas.openxmlformats.org/officeDocument/2006/relationships/image" Target="../media/image476.jpeg"/><Relationship Id="rId13" Type="http://schemas.openxmlformats.org/officeDocument/2006/relationships/image" Target="../media/image477.jpeg"/><Relationship Id="rId14" Type="http://schemas.openxmlformats.org/officeDocument/2006/relationships/image" Target="../media/image478.jpeg"/><Relationship Id="rId15" Type="http://schemas.openxmlformats.org/officeDocument/2006/relationships/image" Target="../media/image75.jpeg"/><Relationship Id="rId16" Type="http://schemas.openxmlformats.org/officeDocument/2006/relationships/image" Target="../media/image479.jpeg"/><Relationship Id="rId17" Type="http://schemas.openxmlformats.org/officeDocument/2006/relationships/image" Target="../media/image480.jpeg"/><Relationship Id="rId18" Type="http://schemas.openxmlformats.org/officeDocument/2006/relationships/image" Target="../media/image481.jpeg"/><Relationship Id="rId19" Type="http://schemas.openxmlformats.org/officeDocument/2006/relationships/image" Target="../media/image482.jpeg"/><Relationship Id="rId20" Type="http://schemas.openxmlformats.org/officeDocument/2006/relationships/image" Target="../media/image483.jpeg"/><Relationship Id="rId21" Type="http://schemas.openxmlformats.org/officeDocument/2006/relationships/image" Target="../media/image312.jpeg"/><Relationship Id="rId22" Type="http://schemas.openxmlformats.org/officeDocument/2006/relationships/image" Target="../media/image484.jpeg"/><Relationship Id="rId23" Type="http://schemas.openxmlformats.org/officeDocument/2006/relationships/image" Target="../media/image485.jpeg"/><Relationship Id="rId24" Type="http://schemas.openxmlformats.org/officeDocument/2006/relationships/image" Target="../media/image486.jpeg"/><Relationship Id="rId25" Type="http://schemas.openxmlformats.org/officeDocument/2006/relationships/image" Target="../media/image487.jpeg"/><Relationship Id="rId26" Type="http://schemas.openxmlformats.org/officeDocument/2006/relationships/image" Target="../media/image488.jpeg"/><Relationship Id="rId27" Type="http://schemas.openxmlformats.org/officeDocument/2006/relationships/image" Target="../media/image154.jpeg"/><Relationship Id="rId28" Type="http://schemas.openxmlformats.org/officeDocument/2006/relationships/image" Target="../media/image155.jpeg"/><Relationship Id="rId29" Type="http://schemas.openxmlformats.org/officeDocument/2006/relationships/image" Target="../media/image156.jpeg"/><Relationship Id="rId30" Type="http://schemas.openxmlformats.org/officeDocument/2006/relationships/image" Target="../media/image157.jpeg"/><Relationship Id="rId31" Type="http://schemas.openxmlformats.org/officeDocument/2006/relationships/image" Target="../media/image78.jpeg"/><Relationship Id="rId32" Type="http://schemas.openxmlformats.org/officeDocument/2006/relationships/image" Target="../media/image489.jpeg"/><Relationship Id="rId33" Type="http://schemas.openxmlformats.org/officeDocument/2006/relationships/image" Target="../media/image79.png"/><Relationship Id="rId34" Type="http://schemas.openxmlformats.org/officeDocument/2006/relationships/image" Target="../media/image88.png"/><Relationship Id="rId35" Type="http://schemas.openxmlformats.org/officeDocument/2006/relationships/image" Target="../media/image159.jpeg"/><Relationship Id="rId36" Type="http://schemas.openxmlformats.org/officeDocument/2006/relationships/image" Target="../media/image160.jpeg"/><Relationship Id="rId37" Type="http://schemas.openxmlformats.org/officeDocument/2006/relationships/image" Target="../media/image490.jpeg"/><Relationship Id="rId38" Type="http://schemas.openxmlformats.org/officeDocument/2006/relationships/image" Target="../media/image491.jpeg"/><Relationship Id="rId39" Type="http://schemas.openxmlformats.org/officeDocument/2006/relationships/image" Target="../media/image492.jpeg"/><Relationship Id="rId40" Type="http://schemas.openxmlformats.org/officeDocument/2006/relationships/image" Target="../media/image14.jpeg"/><Relationship Id="rId41" Type="http://schemas.openxmlformats.org/officeDocument/2006/relationships/image" Target="../media/image191.jpeg"/><Relationship Id="rId42" Type="http://schemas.openxmlformats.org/officeDocument/2006/relationships/image" Target="../media/image192.jpeg"/><Relationship Id="rId43" Type="http://schemas.openxmlformats.org/officeDocument/2006/relationships/image" Target="../media/image195.jpeg"/><Relationship Id="rId44" Type="http://schemas.openxmlformats.org/officeDocument/2006/relationships/image" Target="../media/image158.jpeg"/><Relationship Id="rId45" Type="http://schemas.openxmlformats.org/officeDocument/2006/relationships/image" Target="../media/image161.jpeg"/><Relationship Id="rId46" Type="http://schemas.openxmlformats.org/officeDocument/2006/relationships/image" Target="../media/image162.jpeg"/><Relationship Id="rId47" Type="http://schemas.openxmlformats.org/officeDocument/2006/relationships/image" Target="../media/image164.jpeg"/><Relationship Id="rId48" Type="http://schemas.openxmlformats.org/officeDocument/2006/relationships/image" Target="../media/image493.jpeg"/><Relationship Id="rId49" Type="http://schemas.openxmlformats.org/officeDocument/2006/relationships/image" Target="../media/image494.jpeg"/><Relationship Id="rId50" Type="http://schemas.openxmlformats.org/officeDocument/2006/relationships/image" Target="../media/image495.jpeg"/><Relationship Id="rId51" Type="http://schemas.openxmlformats.org/officeDocument/2006/relationships/image" Target="../media/image496.jpeg"/><Relationship Id="rId52" Type="http://schemas.openxmlformats.org/officeDocument/2006/relationships/image" Target="../media/image497.jpeg"/><Relationship Id="rId53" Type="http://schemas.openxmlformats.org/officeDocument/2006/relationships/image" Target="../media/image498.jpeg"/><Relationship Id="rId54" Type="http://schemas.openxmlformats.org/officeDocument/2006/relationships/image" Target="../media/image499.jpeg"/><Relationship Id="rId55" Type="http://schemas.openxmlformats.org/officeDocument/2006/relationships/image" Target="../media/image500.jpeg"/><Relationship Id="rId56" Type="http://schemas.openxmlformats.org/officeDocument/2006/relationships/image" Target="../media/image50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135360</xdr:colOff>
      <xdr:row>364</xdr:row>
      <xdr:rowOff>18720</xdr:rowOff>
    </xdr:from>
    <xdr:to>
      <xdr:col>0</xdr:col>
      <xdr:colOff>2014920</xdr:colOff>
      <xdr:row>368</xdr:row>
      <xdr:rowOff>139680</xdr:rowOff>
    </xdr:to>
    <xdr:pic>
      <xdr:nvPicPr>
        <xdr:cNvPr id="0" name="Рисунок 47" descr=""/>
        <xdr:cNvPicPr/>
      </xdr:nvPicPr>
      <xdr:blipFill>
        <a:blip r:embed="rId1"/>
        <a:stretch/>
      </xdr:blipFill>
      <xdr:spPr>
        <a:xfrm>
          <a:off x="135360" y="61978680"/>
          <a:ext cx="1879560" cy="844920"/>
        </a:xfrm>
        <a:prstGeom prst="rect">
          <a:avLst/>
        </a:prstGeom>
        <a:noFill/>
        <a:ln w="9360">
          <a:noFill/>
        </a:ln>
      </xdr:spPr>
    </xdr:pic>
    <xdr:clientData/>
  </xdr:twoCellAnchor>
  <xdr:twoCellAnchor editAs="twoCell">
    <xdr:from>
      <xdr:col>0</xdr:col>
      <xdr:colOff>717120</xdr:colOff>
      <xdr:row>243</xdr:row>
      <xdr:rowOff>18360</xdr:rowOff>
    </xdr:from>
    <xdr:to>
      <xdr:col>0</xdr:col>
      <xdr:colOff>1737360</xdr:colOff>
      <xdr:row>247</xdr:row>
      <xdr:rowOff>141120</xdr:rowOff>
    </xdr:to>
    <xdr:pic>
      <xdr:nvPicPr>
        <xdr:cNvPr id="1" name="Рисунок 94" descr=""/>
        <xdr:cNvPicPr/>
      </xdr:nvPicPr>
      <xdr:blipFill>
        <a:blip r:embed="rId2"/>
        <a:stretch/>
      </xdr:blipFill>
      <xdr:spPr>
        <a:xfrm>
          <a:off x="717120" y="42099840"/>
          <a:ext cx="1020240" cy="846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263520</xdr:colOff>
      <xdr:row>6</xdr:row>
      <xdr:rowOff>176400</xdr:rowOff>
    </xdr:from>
    <xdr:to>
      <xdr:col>0</xdr:col>
      <xdr:colOff>1814760</xdr:colOff>
      <xdr:row>12</xdr:row>
      <xdr:rowOff>78840</xdr:rowOff>
    </xdr:to>
    <xdr:pic>
      <xdr:nvPicPr>
        <xdr:cNvPr id="2" name="Рисунок 95" descr=""/>
        <xdr:cNvPicPr/>
      </xdr:nvPicPr>
      <xdr:blipFill>
        <a:blip r:embed="rId3"/>
        <a:stretch/>
      </xdr:blipFill>
      <xdr:spPr>
        <a:xfrm>
          <a:off x="263520" y="1357560"/>
          <a:ext cx="1551240" cy="101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243</xdr:row>
      <xdr:rowOff>47520</xdr:rowOff>
    </xdr:from>
    <xdr:to>
      <xdr:col>0</xdr:col>
      <xdr:colOff>990360</xdr:colOff>
      <xdr:row>247</xdr:row>
      <xdr:rowOff>159840</xdr:rowOff>
    </xdr:to>
    <xdr:pic>
      <xdr:nvPicPr>
        <xdr:cNvPr id="3" name="Рисунок 97" descr=""/>
        <xdr:cNvPicPr/>
      </xdr:nvPicPr>
      <xdr:blipFill>
        <a:blip r:embed="rId4"/>
        <a:stretch/>
      </xdr:blipFill>
      <xdr:spPr>
        <a:xfrm>
          <a:off x="0" y="42129000"/>
          <a:ext cx="990360" cy="83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750600</xdr:colOff>
      <xdr:row>571</xdr:row>
      <xdr:rowOff>169200</xdr:rowOff>
    </xdr:from>
    <xdr:to>
      <xdr:col>0</xdr:col>
      <xdr:colOff>1279800</xdr:colOff>
      <xdr:row>575</xdr:row>
      <xdr:rowOff>121680</xdr:rowOff>
    </xdr:to>
    <xdr:pic>
      <xdr:nvPicPr>
        <xdr:cNvPr id="4" name="Рисунок 99" descr=""/>
        <xdr:cNvPicPr/>
      </xdr:nvPicPr>
      <xdr:blipFill>
        <a:blip r:embed="rId5"/>
        <a:stretch/>
      </xdr:blipFill>
      <xdr:spPr>
        <a:xfrm>
          <a:off x="750600" y="95419080"/>
          <a:ext cx="52920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594360</xdr:colOff>
      <xdr:row>508</xdr:row>
      <xdr:rowOff>141120</xdr:rowOff>
    </xdr:from>
    <xdr:to>
      <xdr:col>0</xdr:col>
      <xdr:colOff>1455120</xdr:colOff>
      <xdr:row>513</xdr:row>
      <xdr:rowOff>129240</xdr:rowOff>
    </xdr:to>
    <xdr:pic>
      <xdr:nvPicPr>
        <xdr:cNvPr id="5" name="Рисунок 101" descr=""/>
        <xdr:cNvPicPr/>
      </xdr:nvPicPr>
      <xdr:blipFill>
        <a:blip r:embed="rId6"/>
        <a:stretch/>
      </xdr:blipFill>
      <xdr:spPr>
        <a:xfrm>
          <a:off x="594360" y="83951640"/>
          <a:ext cx="860760" cy="89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426240</xdr:colOff>
      <xdr:row>421</xdr:row>
      <xdr:rowOff>4680</xdr:rowOff>
    </xdr:from>
    <xdr:to>
      <xdr:col>0</xdr:col>
      <xdr:colOff>1194120</xdr:colOff>
      <xdr:row>427</xdr:row>
      <xdr:rowOff>109440</xdr:rowOff>
    </xdr:to>
    <xdr:pic>
      <xdr:nvPicPr>
        <xdr:cNvPr id="6" name="Рисунок 112" descr=""/>
        <xdr:cNvPicPr/>
      </xdr:nvPicPr>
      <xdr:blipFill>
        <a:blip r:embed="rId7"/>
        <a:stretch/>
      </xdr:blipFill>
      <xdr:spPr>
        <a:xfrm>
          <a:off x="426240" y="69622920"/>
          <a:ext cx="767880" cy="124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135000</xdr:colOff>
      <xdr:row>370</xdr:row>
      <xdr:rowOff>66600</xdr:rowOff>
    </xdr:from>
    <xdr:to>
      <xdr:col>0</xdr:col>
      <xdr:colOff>1999800</xdr:colOff>
      <xdr:row>375</xdr:row>
      <xdr:rowOff>105480</xdr:rowOff>
    </xdr:to>
    <xdr:pic>
      <xdr:nvPicPr>
        <xdr:cNvPr id="7" name="Рисунок 114" descr=""/>
        <xdr:cNvPicPr/>
      </xdr:nvPicPr>
      <xdr:blipFill>
        <a:blip r:embed="rId8"/>
        <a:stretch/>
      </xdr:blipFill>
      <xdr:spPr>
        <a:xfrm>
          <a:off x="135000" y="63112680"/>
          <a:ext cx="1864800" cy="94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115920</xdr:colOff>
      <xdr:row>352</xdr:row>
      <xdr:rowOff>50760</xdr:rowOff>
    </xdr:from>
    <xdr:to>
      <xdr:col>0</xdr:col>
      <xdr:colOff>1914120</xdr:colOff>
      <xdr:row>356</xdr:row>
      <xdr:rowOff>47160</xdr:rowOff>
    </xdr:to>
    <xdr:pic>
      <xdr:nvPicPr>
        <xdr:cNvPr id="8" name="Рисунок 115" descr=""/>
        <xdr:cNvPicPr/>
      </xdr:nvPicPr>
      <xdr:blipFill>
        <a:blip r:embed="rId9"/>
        <a:stretch/>
      </xdr:blipFill>
      <xdr:spPr>
        <a:xfrm>
          <a:off x="115920" y="60924960"/>
          <a:ext cx="1798200" cy="72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60840</xdr:colOff>
      <xdr:row>817</xdr:row>
      <xdr:rowOff>67680</xdr:rowOff>
    </xdr:from>
    <xdr:to>
      <xdr:col>0</xdr:col>
      <xdr:colOff>2178360</xdr:colOff>
      <xdr:row>823</xdr:row>
      <xdr:rowOff>23400</xdr:rowOff>
    </xdr:to>
    <xdr:pic>
      <xdr:nvPicPr>
        <xdr:cNvPr id="9" name="Рисунок 133" descr=""/>
        <xdr:cNvPicPr/>
      </xdr:nvPicPr>
      <xdr:blipFill>
        <a:blip r:embed="rId10"/>
        <a:stretch/>
      </xdr:blipFill>
      <xdr:spPr>
        <a:xfrm>
          <a:off x="60840" y="138418200"/>
          <a:ext cx="2117520" cy="104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464040</xdr:colOff>
      <xdr:row>846</xdr:row>
      <xdr:rowOff>162720</xdr:rowOff>
    </xdr:from>
    <xdr:to>
      <xdr:col>0</xdr:col>
      <xdr:colOff>1904400</xdr:colOff>
      <xdr:row>850</xdr:row>
      <xdr:rowOff>136800</xdr:rowOff>
    </xdr:to>
    <xdr:pic>
      <xdr:nvPicPr>
        <xdr:cNvPr id="10" name="Рисунок 134" descr=""/>
        <xdr:cNvPicPr/>
      </xdr:nvPicPr>
      <xdr:blipFill>
        <a:blip r:embed="rId11"/>
        <a:stretch/>
      </xdr:blipFill>
      <xdr:spPr>
        <a:xfrm>
          <a:off x="464040" y="143923680"/>
          <a:ext cx="1440360" cy="73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697320</xdr:colOff>
      <xdr:row>867</xdr:row>
      <xdr:rowOff>13320</xdr:rowOff>
    </xdr:from>
    <xdr:to>
      <xdr:col>0</xdr:col>
      <xdr:colOff>1355760</xdr:colOff>
      <xdr:row>870</xdr:row>
      <xdr:rowOff>104760</xdr:rowOff>
    </xdr:to>
    <xdr:pic>
      <xdr:nvPicPr>
        <xdr:cNvPr id="11" name="Рисунок 136" descr=""/>
        <xdr:cNvPicPr/>
      </xdr:nvPicPr>
      <xdr:blipFill>
        <a:blip r:embed="rId12"/>
        <a:srcRect l="52991" t="15210" r="0" b="0"/>
        <a:stretch/>
      </xdr:blipFill>
      <xdr:spPr>
        <a:xfrm>
          <a:off x="697320" y="147774600"/>
          <a:ext cx="658440" cy="663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79920</xdr:colOff>
      <xdr:row>77</xdr:row>
      <xdr:rowOff>29520</xdr:rowOff>
    </xdr:from>
    <xdr:to>
      <xdr:col>0</xdr:col>
      <xdr:colOff>1165680</xdr:colOff>
      <xdr:row>81</xdr:row>
      <xdr:rowOff>93960</xdr:rowOff>
    </xdr:to>
    <xdr:pic>
      <xdr:nvPicPr>
        <xdr:cNvPr id="12" name="Рисунок 137" descr=""/>
        <xdr:cNvPicPr/>
      </xdr:nvPicPr>
      <xdr:blipFill>
        <a:blip r:embed="rId13"/>
        <a:stretch/>
      </xdr:blipFill>
      <xdr:spPr>
        <a:xfrm>
          <a:off x="79920" y="12602520"/>
          <a:ext cx="108576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1000080</xdr:colOff>
      <xdr:row>582</xdr:row>
      <xdr:rowOff>4320</xdr:rowOff>
    </xdr:from>
    <xdr:to>
      <xdr:col>0</xdr:col>
      <xdr:colOff>1922760</xdr:colOff>
      <xdr:row>586</xdr:row>
      <xdr:rowOff>103320</xdr:rowOff>
    </xdr:to>
    <xdr:pic>
      <xdr:nvPicPr>
        <xdr:cNvPr id="13" name="Рисунок 145" descr=""/>
        <xdr:cNvPicPr/>
      </xdr:nvPicPr>
      <xdr:blipFill>
        <a:blip r:embed="rId14"/>
        <a:stretch/>
      </xdr:blipFill>
      <xdr:spPr>
        <a:xfrm>
          <a:off x="1000080" y="97245000"/>
          <a:ext cx="922680" cy="822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290160</xdr:colOff>
      <xdr:row>827</xdr:row>
      <xdr:rowOff>45000</xdr:rowOff>
    </xdr:from>
    <xdr:to>
      <xdr:col>0</xdr:col>
      <xdr:colOff>1866240</xdr:colOff>
      <xdr:row>830</xdr:row>
      <xdr:rowOff>187920</xdr:rowOff>
    </xdr:to>
    <xdr:pic>
      <xdr:nvPicPr>
        <xdr:cNvPr id="14" name="Picture 36" descr=""/>
        <xdr:cNvPicPr/>
      </xdr:nvPicPr>
      <xdr:blipFill>
        <a:blip r:embed="rId15"/>
        <a:stretch/>
      </xdr:blipFill>
      <xdr:spPr>
        <a:xfrm>
          <a:off x="290160" y="140205240"/>
          <a:ext cx="1576080" cy="695520"/>
        </a:xfrm>
        <a:prstGeom prst="rect">
          <a:avLst/>
        </a:prstGeom>
        <a:noFill/>
        <a:ln w="9360">
          <a:noFill/>
        </a:ln>
      </xdr:spPr>
    </xdr:pic>
    <xdr:clientData/>
  </xdr:twoCellAnchor>
  <xdr:twoCellAnchor editAs="twoCell">
    <xdr:from>
      <xdr:col>0</xdr:col>
      <xdr:colOff>618480</xdr:colOff>
      <xdr:row>831</xdr:row>
      <xdr:rowOff>0</xdr:rowOff>
    </xdr:from>
    <xdr:to>
      <xdr:col>0</xdr:col>
      <xdr:colOff>1514160</xdr:colOff>
      <xdr:row>835</xdr:row>
      <xdr:rowOff>86760</xdr:rowOff>
    </xdr:to>
    <xdr:pic>
      <xdr:nvPicPr>
        <xdr:cNvPr id="15" name="Рисунок 3" descr=""/>
        <xdr:cNvPicPr/>
      </xdr:nvPicPr>
      <xdr:blipFill>
        <a:blip r:embed="rId16"/>
        <a:stretch/>
      </xdr:blipFill>
      <xdr:spPr>
        <a:xfrm>
          <a:off x="618480" y="140903280"/>
          <a:ext cx="895680" cy="848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420840</xdr:colOff>
      <xdr:row>476</xdr:row>
      <xdr:rowOff>177840</xdr:rowOff>
    </xdr:from>
    <xdr:to>
      <xdr:col>0</xdr:col>
      <xdr:colOff>1750680</xdr:colOff>
      <xdr:row>481</xdr:row>
      <xdr:rowOff>187200</xdr:rowOff>
    </xdr:to>
    <xdr:pic>
      <xdr:nvPicPr>
        <xdr:cNvPr id="16" name="Рисунок 219" descr=""/>
        <xdr:cNvPicPr/>
      </xdr:nvPicPr>
      <xdr:blipFill>
        <a:blip r:embed="rId17"/>
        <a:stretch/>
      </xdr:blipFill>
      <xdr:spPr>
        <a:xfrm>
          <a:off x="420840" y="77987520"/>
          <a:ext cx="1329840" cy="96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420840</xdr:colOff>
      <xdr:row>476</xdr:row>
      <xdr:rowOff>177840</xdr:rowOff>
    </xdr:from>
    <xdr:to>
      <xdr:col>0</xdr:col>
      <xdr:colOff>1750680</xdr:colOff>
      <xdr:row>481</xdr:row>
      <xdr:rowOff>187200</xdr:rowOff>
    </xdr:to>
    <xdr:pic>
      <xdr:nvPicPr>
        <xdr:cNvPr id="17" name="Рисунок 225" descr=""/>
        <xdr:cNvPicPr/>
      </xdr:nvPicPr>
      <xdr:blipFill>
        <a:blip r:embed="rId18"/>
        <a:stretch/>
      </xdr:blipFill>
      <xdr:spPr>
        <a:xfrm>
          <a:off x="420840" y="77987520"/>
          <a:ext cx="1329840" cy="96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397080</xdr:colOff>
      <xdr:row>376</xdr:row>
      <xdr:rowOff>138600</xdr:rowOff>
    </xdr:from>
    <xdr:to>
      <xdr:col>0</xdr:col>
      <xdr:colOff>1675800</xdr:colOff>
      <xdr:row>381</xdr:row>
      <xdr:rowOff>113040</xdr:rowOff>
    </xdr:to>
    <xdr:pic>
      <xdr:nvPicPr>
        <xdr:cNvPr id="18" name="Рисунок 227" descr=""/>
        <xdr:cNvPicPr/>
      </xdr:nvPicPr>
      <xdr:blipFill>
        <a:blip r:embed="rId19"/>
        <a:stretch/>
      </xdr:blipFill>
      <xdr:spPr>
        <a:xfrm>
          <a:off x="397080" y="64270440"/>
          <a:ext cx="1278720" cy="88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561960</xdr:colOff>
      <xdr:row>123</xdr:row>
      <xdr:rowOff>163440</xdr:rowOff>
    </xdr:from>
    <xdr:to>
      <xdr:col>0</xdr:col>
      <xdr:colOff>1413360</xdr:colOff>
      <xdr:row>129</xdr:row>
      <xdr:rowOff>100080</xdr:rowOff>
    </xdr:to>
    <xdr:pic>
      <xdr:nvPicPr>
        <xdr:cNvPr id="19" name="Рисунок 172" descr=""/>
        <xdr:cNvPicPr/>
      </xdr:nvPicPr>
      <xdr:blipFill>
        <a:blip r:embed="rId20"/>
        <a:stretch/>
      </xdr:blipFill>
      <xdr:spPr>
        <a:xfrm>
          <a:off x="561960" y="21413880"/>
          <a:ext cx="851400" cy="1079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582840</xdr:colOff>
      <xdr:row>836</xdr:row>
      <xdr:rowOff>183960</xdr:rowOff>
    </xdr:from>
    <xdr:to>
      <xdr:col>0</xdr:col>
      <xdr:colOff>1707840</xdr:colOff>
      <xdr:row>840</xdr:row>
      <xdr:rowOff>96120</xdr:rowOff>
    </xdr:to>
    <xdr:pic>
      <xdr:nvPicPr>
        <xdr:cNvPr id="20" name="Рисунок 200" descr=""/>
        <xdr:cNvPicPr/>
      </xdr:nvPicPr>
      <xdr:blipFill>
        <a:blip r:embed="rId21"/>
        <a:stretch/>
      </xdr:blipFill>
      <xdr:spPr>
        <a:xfrm>
          <a:off x="582840" y="142039800"/>
          <a:ext cx="1125000" cy="674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508320</xdr:colOff>
      <xdr:row>841</xdr:row>
      <xdr:rowOff>165600</xdr:rowOff>
    </xdr:from>
    <xdr:to>
      <xdr:col>0</xdr:col>
      <xdr:colOff>1752120</xdr:colOff>
      <xdr:row>845</xdr:row>
      <xdr:rowOff>83880</xdr:rowOff>
    </xdr:to>
    <xdr:pic>
      <xdr:nvPicPr>
        <xdr:cNvPr id="21" name="Рисунок 201" descr=""/>
        <xdr:cNvPicPr/>
      </xdr:nvPicPr>
      <xdr:blipFill>
        <a:blip r:embed="rId22"/>
        <a:stretch/>
      </xdr:blipFill>
      <xdr:spPr>
        <a:xfrm>
          <a:off x="508320" y="142974000"/>
          <a:ext cx="1243800" cy="680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452160</xdr:colOff>
      <xdr:row>856</xdr:row>
      <xdr:rowOff>152280</xdr:rowOff>
    </xdr:from>
    <xdr:to>
      <xdr:col>0</xdr:col>
      <xdr:colOff>1771200</xdr:colOff>
      <xdr:row>860</xdr:row>
      <xdr:rowOff>120240</xdr:rowOff>
    </xdr:to>
    <xdr:pic>
      <xdr:nvPicPr>
        <xdr:cNvPr id="22" name="Рисунок 119" descr=""/>
        <xdr:cNvPicPr/>
      </xdr:nvPicPr>
      <xdr:blipFill>
        <a:blip r:embed="rId23"/>
        <a:stretch/>
      </xdr:blipFill>
      <xdr:spPr>
        <a:xfrm>
          <a:off x="452160" y="145818000"/>
          <a:ext cx="1319040" cy="730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560520</xdr:colOff>
      <xdr:row>861</xdr:row>
      <xdr:rowOff>133920</xdr:rowOff>
    </xdr:from>
    <xdr:to>
      <xdr:col>0</xdr:col>
      <xdr:colOff>1578960</xdr:colOff>
      <xdr:row>865</xdr:row>
      <xdr:rowOff>129960</xdr:rowOff>
    </xdr:to>
    <xdr:pic>
      <xdr:nvPicPr>
        <xdr:cNvPr id="23" name="Рисунок 191" descr=""/>
        <xdr:cNvPicPr/>
      </xdr:nvPicPr>
      <xdr:blipFill>
        <a:blip r:embed="rId24"/>
        <a:stretch/>
      </xdr:blipFill>
      <xdr:spPr>
        <a:xfrm>
          <a:off x="560520" y="146752200"/>
          <a:ext cx="1018440" cy="75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50400</xdr:colOff>
      <xdr:row>22</xdr:row>
      <xdr:rowOff>55800</xdr:rowOff>
    </xdr:from>
    <xdr:to>
      <xdr:col>0</xdr:col>
      <xdr:colOff>690840</xdr:colOff>
      <xdr:row>25</xdr:row>
      <xdr:rowOff>62640</xdr:rowOff>
    </xdr:to>
    <xdr:pic>
      <xdr:nvPicPr>
        <xdr:cNvPr id="24" name="Рисунок 104" descr=""/>
        <xdr:cNvPicPr/>
      </xdr:nvPicPr>
      <xdr:blipFill>
        <a:blip r:embed="rId25"/>
        <a:stretch/>
      </xdr:blipFill>
      <xdr:spPr>
        <a:xfrm>
          <a:off x="50400" y="4161240"/>
          <a:ext cx="640440" cy="54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594360</xdr:colOff>
      <xdr:row>20</xdr:row>
      <xdr:rowOff>30600</xdr:rowOff>
    </xdr:from>
    <xdr:to>
      <xdr:col>0</xdr:col>
      <xdr:colOff>1211400</xdr:colOff>
      <xdr:row>23</xdr:row>
      <xdr:rowOff>7200</xdr:rowOff>
    </xdr:to>
    <xdr:pic>
      <xdr:nvPicPr>
        <xdr:cNvPr id="25" name="Рисунок 26" descr=""/>
        <xdr:cNvPicPr/>
      </xdr:nvPicPr>
      <xdr:blipFill>
        <a:blip r:embed="rId26"/>
        <a:stretch/>
      </xdr:blipFill>
      <xdr:spPr>
        <a:xfrm>
          <a:off x="594360" y="3773880"/>
          <a:ext cx="617040" cy="519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1038240</xdr:colOff>
      <xdr:row>22</xdr:row>
      <xdr:rowOff>83880</xdr:rowOff>
    </xdr:from>
    <xdr:to>
      <xdr:col>0</xdr:col>
      <xdr:colOff>1713960</xdr:colOff>
      <xdr:row>25</xdr:row>
      <xdr:rowOff>89280</xdr:rowOff>
    </xdr:to>
    <xdr:pic>
      <xdr:nvPicPr>
        <xdr:cNvPr id="26" name="Рисунок 199" descr=""/>
        <xdr:cNvPicPr/>
      </xdr:nvPicPr>
      <xdr:blipFill>
        <a:blip r:embed="rId27"/>
        <a:stretch/>
      </xdr:blipFill>
      <xdr:spPr>
        <a:xfrm>
          <a:off x="1038240" y="4189320"/>
          <a:ext cx="67572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1028880</xdr:colOff>
      <xdr:row>851</xdr:row>
      <xdr:rowOff>171360</xdr:rowOff>
    </xdr:from>
    <xdr:to>
      <xdr:col>0</xdr:col>
      <xdr:colOff>1838160</xdr:colOff>
      <xdr:row>855</xdr:row>
      <xdr:rowOff>142920</xdr:rowOff>
    </xdr:to>
    <xdr:pic>
      <xdr:nvPicPr>
        <xdr:cNvPr id="27" name="Рисунок 137" descr=""/>
        <xdr:cNvPicPr/>
      </xdr:nvPicPr>
      <xdr:blipFill>
        <a:blip r:embed="rId28"/>
        <a:stretch/>
      </xdr:blipFill>
      <xdr:spPr>
        <a:xfrm>
          <a:off x="1028880" y="144884520"/>
          <a:ext cx="809280" cy="733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291</xdr:row>
      <xdr:rowOff>38520</xdr:rowOff>
    </xdr:from>
    <xdr:to>
      <xdr:col>0</xdr:col>
      <xdr:colOff>1009440</xdr:colOff>
      <xdr:row>296</xdr:row>
      <xdr:rowOff>104400</xdr:rowOff>
    </xdr:to>
    <xdr:pic>
      <xdr:nvPicPr>
        <xdr:cNvPr id="28" name="Рисунок 41" descr=""/>
        <xdr:cNvPicPr/>
      </xdr:nvPicPr>
      <xdr:blipFill>
        <a:blip r:embed="rId29"/>
        <a:stretch/>
      </xdr:blipFill>
      <xdr:spPr>
        <a:xfrm>
          <a:off x="0" y="50940000"/>
          <a:ext cx="1009440" cy="97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723960</xdr:colOff>
      <xdr:row>291</xdr:row>
      <xdr:rowOff>47520</xdr:rowOff>
    </xdr:from>
    <xdr:to>
      <xdr:col>0</xdr:col>
      <xdr:colOff>1571400</xdr:colOff>
      <xdr:row>296</xdr:row>
      <xdr:rowOff>117360</xdr:rowOff>
    </xdr:to>
    <xdr:pic>
      <xdr:nvPicPr>
        <xdr:cNvPr id="29" name="Рисунок 208" descr=""/>
        <xdr:cNvPicPr/>
      </xdr:nvPicPr>
      <xdr:blipFill>
        <a:blip r:embed="rId30"/>
        <a:stretch/>
      </xdr:blipFill>
      <xdr:spPr>
        <a:xfrm>
          <a:off x="723960" y="50949000"/>
          <a:ext cx="847440" cy="974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66600</xdr:colOff>
      <xdr:row>596</xdr:row>
      <xdr:rowOff>19080</xdr:rowOff>
    </xdr:from>
    <xdr:to>
      <xdr:col>0</xdr:col>
      <xdr:colOff>923400</xdr:colOff>
      <xdr:row>600</xdr:row>
      <xdr:rowOff>137520</xdr:rowOff>
    </xdr:to>
    <xdr:pic>
      <xdr:nvPicPr>
        <xdr:cNvPr id="30" name="Рисунок 116" descr=""/>
        <xdr:cNvPicPr/>
      </xdr:nvPicPr>
      <xdr:blipFill>
        <a:blip r:embed="rId31"/>
        <a:stretch/>
      </xdr:blipFill>
      <xdr:spPr>
        <a:xfrm>
          <a:off x="66600" y="99793440"/>
          <a:ext cx="856800" cy="84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85680</xdr:colOff>
      <xdr:row>565</xdr:row>
      <xdr:rowOff>85680</xdr:rowOff>
    </xdr:from>
    <xdr:to>
      <xdr:col>0</xdr:col>
      <xdr:colOff>675000</xdr:colOff>
      <xdr:row>568</xdr:row>
      <xdr:rowOff>180720</xdr:rowOff>
    </xdr:to>
    <xdr:pic>
      <xdr:nvPicPr>
        <xdr:cNvPr id="31" name="Рисунок 220" descr=""/>
        <xdr:cNvPicPr/>
      </xdr:nvPicPr>
      <xdr:blipFill>
        <a:blip r:embed="rId32"/>
        <a:stretch/>
      </xdr:blipFill>
      <xdr:spPr>
        <a:xfrm>
          <a:off x="85680" y="94249800"/>
          <a:ext cx="589320" cy="63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737280</xdr:colOff>
      <xdr:row>565</xdr:row>
      <xdr:rowOff>70560</xdr:rowOff>
    </xdr:from>
    <xdr:to>
      <xdr:col>0</xdr:col>
      <xdr:colOff>1301400</xdr:colOff>
      <xdr:row>568</xdr:row>
      <xdr:rowOff>148320</xdr:rowOff>
    </xdr:to>
    <xdr:pic>
      <xdr:nvPicPr>
        <xdr:cNvPr id="32" name="Рисунок 233" descr=""/>
        <xdr:cNvPicPr/>
      </xdr:nvPicPr>
      <xdr:blipFill>
        <a:blip r:embed="rId33"/>
        <a:stretch/>
      </xdr:blipFill>
      <xdr:spPr>
        <a:xfrm>
          <a:off x="737280" y="94234680"/>
          <a:ext cx="564120" cy="62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1171440</xdr:colOff>
      <xdr:row>77</xdr:row>
      <xdr:rowOff>9720</xdr:rowOff>
    </xdr:from>
    <xdr:to>
      <xdr:col>0</xdr:col>
      <xdr:colOff>2132280</xdr:colOff>
      <xdr:row>81</xdr:row>
      <xdr:rowOff>66600</xdr:rowOff>
    </xdr:to>
    <xdr:pic>
      <xdr:nvPicPr>
        <xdr:cNvPr id="33" name="Рисунок 235" descr=""/>
        <xdr:cNvPicPr/>
      </xdr:nvPicPr>
      <xdr:blipFill>
        <a:blip r:embed="rId34"/>
        <a:stretch/>
      </xdr:blipFill>
      <xdr:spPr>
        <a:xfrm>
          <a:off x="1171440" y="12582720"/>
          <a:ext cx="96084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190440</xdr:colOff>
      <xdr:row>63</xdr:row>
      <xdr:rowOff>2520</xdr:rowOff>
    </xdr:from>
    <xdr:to>
      <xdr:col>0</xdr:col>
      <xdr:colOff>1073880</xdr:colOff>
      <xdr:row>67</xdr:row>
      <xdr:rowOff>106200</xdr:rowOff>
    </xdr:to>
    <xdr:pic>
      <xdr:nvPicPr>
        <xdr:cNvPr id="34" name="Рисунок 166" descr=""/>
        <xdr:cNvPicPr/>
      </xdr:nvPicPr>
      <xdr:blipFill>
        <a:blip r:embed="rId35"/>
        <a:stretch/>
      </xdr:blipFill>
      <xdr:spPr>
        <a:xfrm>
          <a:off x="190440" y="10175400"/>
          <a:ext cx="883440" cy="789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1162080</xdr:colOff>
      <xdr:row>63</xdr:row>
      <xdr:rowOff>30600</xdr:rowOff>
    </xdr:from>
    <xdr:to>
      <xdr:col>0</xdr:col>
      <xdr:colOff>1971000</xdr:colOff>
      <xdr:row>67</xdr:row>
      <xdr:rowOff>7560</xdr:rowOff>
    </xdr:to>
    <xdr:pic>
      <xdr:nvPicPr>
        <xdr:cNvPr id="35" name="Рисунок 210" descr=""/>
        <xdr:cNvPicPr/>
      </xdr:nvPicPr>
      <xdr:blipFill>
        <a:blip r:embed="rId36"/>
        <a:stretch/>
      </xdr:blipFill>
      <xdr:spPr>
        <a:xfrm>
          <a:off x="1162080" y="10203480"/>
          <a:ext cx="808920" cy="66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1392480</xdr:colOff>
      <xdr:row>291</xdr:row>
      <xdr:rowOff>28440</xdr:rowOff>
    </xdr:from>
    <xdr:to>
      <xdr:col>0</xdr:col>
      <xdr:colOff>2157480</xdr:colOff>
      <xdr:row>296</xdr:row>
      <xdr:rowOff>56520</xdr:rowOff>
    </xdr:to>
    <xdr:pic>
      <xdr:nvPicPr>
        <xdr:cNvPr id="36" name="Рисунок 242" descr=""/>
        <xdr:cNvPicPr/>
      </xdr:nvPicPr>
      <xdr:blipFill>
        <a:blip r:embed="rId37"/>
        <a:stretch/>
      </xdr:blipFill>
      <xdr:spPr>
        <a:xfrm>
          <a:off x="1392480" y="50929920"/>
          <a:ext cx="765000" cy="933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1026360</xdr:colOff>
      <xdr:row>311</xdr:row>
      <xdr:rowOff>162000</xdr:rowOff>
    </xdr:from>
    <xdr:to>
      <xdr:col>0</xdr:col>
      <xdr:colOff>1788120</xdr:colOff>
      <xdr:row>315</xdr:row>
      <xdr:rowOff>161640</xdr:rowOff>
    </xdr:to>
    <xdr:pic>
      <xdr:nvPicPr>
        <xdr:cNvPr id="37" name="Рисунок 215" descr=""/>
        <xdr:cNvPicPr/>
      </xdr:nvPicPr>
      <xdr:blipFill>
        <a:blip r:embed="rId38"/>
        <a:stretch/>
      </xdr:blipFill>
      <xdr:spPr>
        <a:xfrm>
          <a:off x="1026360" y="54683280"/>
          <a:ext cx="76176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600120</xdr:colOff>
      <xdr:row>83</xdr:row>
      <xdr:rowOff>38160</xdr:rowOff>
    </xdr:from>
    <xdr:to>
      <xdr:col>0</xdr:col>
      <xdr:colOff>1685520</xdr:colOff>
      <xdr:row>88</xdr:row>
      <xdr:rowOff>90720</xdr:rowOff>
    </xdr:to>
    <xdr:pic>
      <xdr:nvPicPr>
        <xdr:cNvPr id="38" name="Рисунок 203" descr=""/>
        <xdr:cNvPicPr/>
      </xdr:nvPicPr>
      <xdr:blipFill>
        <a:blip r:embed="rId39"/>
        <a:stretch/>
      </xdr:blipFill>
      <xdr:spPr>
        <a:xfrm>
          <a:off x="600120" y="13696920"/>
          <a:ext cx="1085400" cy="986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558</xdr:row>
      <xdr:rowOff>47520</xdr:rowOff>
    </xdr:from>
    <xdr:to>
      <xdr:col>0</xdr:col>
      <xdr:colOff>609120</xdr:colOff>
      <xdr:row>561</xdr:row>
      <xdr:rowOff>174960</xdr:rowOff>
    </xdr:to>
    <xdr:pic>
      <xdr:nvPicPr>
        <xdr:cNvPr id="39" name="Рисунок 264" descr=""/>
        <xdr:cNvPicPr/>
      </xdr:nvPicPr>
      <xdr:blipFill>
        <a:blip r:embed="rId40"/>
        <a:stretch/>
      </xdr:blipFill>
      <xdr:spPr>
        <a:xfrm>
          <a:off x="0" y="92944800"/>
          <a:ext cx="609120" cy="670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607320</xdr:colOff>
      <xdr:row>558</xdr:row>
      <xdr:rowOff>102240</xdr:rowOff>
    </xdr:from>
    <xdr:to>
      <xdr:col>0</xdr:col>
      <xdr:colOff>1133280</xdr:colOff>
      <xdr:row>561</xdr:row>
      <xdr:rowOff>136080</xdr:rowOff>
    </xdr:to>
    <xdr:pic>
      <xdr:nvPicPr>
        <xdr:cNvPr id="40" name="Рисунок 271" descr=""/>
        <xdr:cNvPicPr/>
      </xdr:nvPicPr>
      <xdr:blipFill>
        <a:blip r:embed="rId41"/>
        <a:stretch/>
      </xdr:blipFill>
      <xdr:spPr>
        <a:xfrm>
          <a:off x="607320" y="92999520"/>
          <a:ext cx="525960" cy="576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1600200</xdr:colOff>
      <xdr:row>558</xdr:row>
      <xdr:rowOff>57240</xdr:rowOff>
    </xdr:from>
    <xdr:to>
      <xdr:col>1</xdr:col>
      <xdr:colOff>9000</xdr:colOff>
      <xdr:row>561</xdr:row>
      <xdr:rowOff>123120</xdr:rowOff>
    </xdr:to>
    <xdr:pic>
      <xdr:nvPicPr>
        <xdr:cNvPr id="41" name="Рисунок 274" descr=""/>
        <xdr:cNvPicPr/>
      </xdr:nvPicPr>
      <xdr:blipFill>
        <a:blip r:embed="rId42"/>
        <a:stretch/>
      </xdr:blipFill>
      <xdr:spPr>
        <a:xfrm>
          <a:off x="1600200" y="92954520"/>
          <a:ext cx="672120" cy="60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1112040</xdr:colOff>
      <xdr:row>558</xdr:row>
      <xdr:rowOff>83160</xdr:rowOff>
    </xdr:from>
    <xdr:to>
      <xdr:col>0</xdr:col>
      <xdr:colOff>1658520</xdr:colOff>
      <xdr:row>561</xdr:row>
      <xdr:rowOff>171000</xdr:rowOff>
    </xdr:to>
    <xdr:pic>
      <xdr:nvPicPr>
        <xdr:cNvPr id="42" name="Рисунок 275" descr=""/>
        <xdr:cNvPicPr/>
      </xdr:nvPicPr>
      <xdr:blipFill>
        <a:blip r:embed="rId43"/>
        <a:stretch/>
      </xdr:blipFill>
      <xdr:spPr>
        <a:xfrm>
          <a:off x="1112040" y="92980440"/>
          <a:ext cx="54648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209520</xdr:colOff>
      <xdr:row>698</xdr:row>
      <xdr:rowOff>28440</xdr:rowOff>
    </xdr:from>
    <xdr:to>
      <xdr:col>0</xdr:col>
      <xdr:colOff>1076040</xdr:colOff>
      <xdr:row>703</xdr:row>
      <xdr:rowOff>66960</xdr:rowOff>
    </xdr:to>
    <xdr:pic>
      <xdr:nvPicPr>
        <xdr:cNvPr id="43" name="Рисунок 278" descr=""/>
        <xdr:cNvPicPr/>
      </xdr:nvPicPr>
      <xdr:blipFill>
        <a:blip r:embed="rId44"/>
        <a:stretch/>
      </xdr:blipFill>
      <xdr:spPr>
        <a:xfrm>
          <a:off x="209520" y="118528920"/>
          <a:ext cx="866520" cy="89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1140480</xdr:colOff>
      <xdr:row>698</xdr:row>
      <xdr:rowOff>35640</xdr:rowOff>
    </xdr:from>
    <xdr:to>
      <xdr:col>0</xdr:col>
      <xdr:colOff>2031480</xdr:colOff>
      <xdr:row>703</xdr:row>
      <xdr:rowOff>142560</xdr:rowOff>
    </xdr:to>
    <xdr:pic>
      <xdr:nvPicPr>
        <xdr:cNvPr id="44" name="Рисунок 279" descr=""/>
        <xdr:cNvPicPr/>
      </xdr:nvPicPr>
      <xdr:blipFill>
        <a:blip r:embed="rId45"/>
        <a:stretch/>
      </xdr:blipFill>
      <xdr:spPr>
        <a:xfrm>
          <a:off x="1140480" y="118536120"/>
          <a:ext cx="891000" cy="96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1125360</xdr:colOff>
      <xdr:row>704</xdr:row>
      <xdr:rowOff>174600</xdr:rowOff>
    </xdr:from>
    <xdr:to>
      <xdr:col>0</xdr:col>
      <xdr:colOff>2052720</xdr:colOff>
      <xdr:row>709</xdr:row>
      <xdr:rowOff>197640</xdr:rowOff>
    </xdr:to>
    <xdr:pic>
      <xdr:nvPicPr>
        <xdr:cNvPr id="45" name="Рисунок 66" descr=""/>
        <xdr:cNvPicPr/>
      </xdr:nvPicPr>
      <xdr:blipFill>
        <a:blip r:embed="rId46"/>
        <a:stretch/>
      </xdr:blipFill>
      <xdr:spPr>
        <a:xfrm>
          <a:off x="1125360" y="119703960"/>
          <a:ext cx="927360" cy="927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236160</xdr:colOff>
      <xdr:row>704</xdr:row>
      <xdr:rowOff>151560</xdr:rowOff>
    </xdr:from>
    <xdr:to>
      <xdr:col>0</xdr:col>
      <xdr:colOff>1152720</xdr:colOff>
      <xdr:row>709</xdr:row>
      <xdr:rowOff>174960</xdr:rowOff>
    </xdr:to>
    <xdr:pic>
      <xdr:nvPicPr>
        <xdr:cNvPr id="46" name="Рисунок 69" descr=""/>
        <xdr:cNvPicPr/>
      </xdr:nvPicPr>
      <xdr:blipFill>
        <a:blip r:embed="rId47"/>
        <a:stretch/>
      </xdr:blipFill>
      <xdr:spPr>
        <a:xfrm>
          <a:off x="236160" y="119680920"/>
          <a:ext cx="916560" cy="92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1487880</xdr:colOff>
      <xdr:row>20</xdr:row>
      <xdr:rowOff>19080</xdr:rowOff>
    </xdr:from>
    <xdr:to>
      <xdr:col>0</xdr:col>
      <xdr:colOff>2125800</xdr:colOff>
      <xdr:row>22</xdr:row>
      <xdr:rowOff>181080</xdr:rowOff>
    </xdr:to>
    <xdr:pic>
      <xdr:nvPicPr>
        <xdr:cNvPr id="47" name="Рисунок 234" descr=""/>
        <xdr:cNvPicPr/>
      </xdr:nvPicPr>
      <xdr:blipFill>
        <a:blip r:embed="rId48"/>
        <a:stretch/>
      </xdr:blipFill>
      <xdr:spPr>
        <a:xfrm>
          <a:off x="1487880" y="3762360"/>
          <a:ext cx="637920" cy="52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152280</xdr:colOff>
      <xdr:row>34</xdr:row>
      <xdr:rowOff>41760</xdr:rowOff>
    </xdr:from>
    <xdr:to>
      <xdr:col>0</xdr:col>
      <xdr:colOff>1180800</xdr:colOff>
      <xdr:row>39</xdr:row>
      <xdr:rowOff>27360</xdr:rowOff>
    </xdr:to>
    <xdr:pic>
      <xdr:nvPicPr>
        <xdr:cNvPr id="48" name="Рисунок 251" descr=""/>
        <xdr:cNvPicPr/>
      </xdr:nvPicPr>
      <xdr:blipFill>
        <a:blip r:embed="rId49"/>
        <a:stretch/>
      </xdr:blipFill>
      <xdr:spPr>
        <a:xfrm>
          <a:off x="152280" y="5051880"/>
          <a:ext cx="1028520" cy="89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167760</xdr:colOff>
      <xdr:row>276</xdr:row>
      <xdr:rowOff>178920</xdr:rowOff>
    </xdr:from>
    <xdr:to>
      <xdr:col>0</xdr:col>
      <xdr:colOff>997200</xdr:colOff>
      <xdr:row>282</xdr:row>
      <xdr:rowOff>14760</xdr:rowOff>
    </xdr:to>
    <xdr:pic>
      <xdr:nvPicPr>
        <xdr:cNvPr id="49" name="Рисунок 252" descr=""/>
        <xdr:cNvPicPr/>
      </xdr:nvPicPr>
      <xdr:blipFill>
        <a:blip r:embed="rId50"/>
        <a:stretch/>
      </xdr:blipFill>
      <xdr:spPr>
        <a:xfrm>
          <a:off x="167760" y="48280320"/>
          <a:ext cx="829440" cy="921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361800</xdr:colOff>
      <xdr:row>436</xdr:row>
      <xdr:rowOff>57240</xdr:rowOff>
    </xdr:from>
    <xdr:to>
      <xdr:col>0</xdr:col>
      <xdr:colOff>894960</xdr:colOff>
      <xdr:row>441</xdr:row>
      <xdr:rowOff>139680</xdr:rowOff>
    </xdr:to>
    <xdr:pic>
      <xdr:nvPicPr>
        <xdr:cNvPr id="50" name="Рисунок 281" descr=""/>
        <xdr:cNvPicPr/>
      </xdr:nvPicPr>
      <xdr:blipFill>
        <a:blip r:embed="rId51"/>
        <a:stretch/>
      </xdr:blipFill>
      <xdr:spPr>
        <a:xfrm>
          <a:off x="361800" y="72532800"/>
          <a:ext cx="533160" cy="103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1016640</xdr:colOff>
      <xdr:row>436</xdr:row>
      <xdr:rowOff>92880</xdr:rowOff>
    </xdr:from>
    <xdr:to>
      <xdr:col>0</xdr:col>
      <xdr:colOff>1543680</xdr:colOff>
      <xdr:row>441</xdr:row>
      <xdr:rowOff>151920</xdr:rowOff>
    </xdr:to>
    <xdr:pic>
      <xdr:nvPicPr>
        <xdr:cNvPr id="51" name="Рисунок 282" descr=""/>
        <xdr:cNvPicPr/>
      </xdr:nvPicPr>
      <xdr:blipFill>
        <a:blip r:embed="rId52"/>
        <a:stretch/>
      </xdr:blipFill>
      <xdr:spPr>
        <a:xfrm>
          <a:off x="1016640" y="72568440"/>
          <a:ext cx="527040" cy="1011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939240</xdr:colOff>
      <xdr:row>277</xdr:row>
      <xdr:rowOff>47520</xdr:rowOff>
    </xdr:from>
    <xdr:to>
      <xdr:col>0</xdr:col>
      <xdr:colOff>1855080</xdr:colOff>
      <xdr:row>282</xdr:row>
      <xdr:rowOff>59400</xdr:rowOff>
    </xdr:to>
    <xdr:pic>
      <xdr:nvPicPr>
        <xdr:cNvPr id="52" name="Рисунок 15" descr=""/>
        <xdr:cNvPicPr/>
      </xdr:nvPicPr>
      <xdr:blipFill>
        <a:blip r:embed="rId53"/>
        <a:stretch/>
      </xdr:blipFill>
      <xdr:spPr>
        <a:xfrm>
          <a:off x="939240" y="48329640"/>
          <a:ext cx="915840" cy="916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1163880</xdr:colOff>
      <xdr:row>34</xdr:row>
      <xdr:rowOff>47520</xdr:rowOff>
    </xdr:from>
    <xdr:to>
      <xdr:col>0</xdr:col>
      <xdr:colOff>2087280</xdr:colOff>
      <xdr:row>39</xdr:row>
      <xdr:rowOff>93240</xdr:rowOff>
    </xdr:to>
    <xdr:pic>
      <xdr:nvPicPr>
        <xdr:cNvPr id="53" name="Рисунок 240" descr=""/>
        <xdr:cNvPicPr/>
      </xdr:nvPicPr>
      <xdr:blipFill>
        <a:blip r:embed="rId54"/>
        <a:stretch/>
      </xdr:blipFill>
      <xdr:spPr>
        <a:xfrm>
          <a:off x="1163880" y="5057640"/>
          <a:ext cx="923400" cy="950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1104840</xdr:colOff>
      <xdr:row>166</xdr:row>
      <xdr:rowOff>38160</xdr:rowOff>
    </xdr:from>
    <xdr:to>
      <xdr:col>0</xdr:col>
      <xdr:colOff>1618920</xdr:colOff>
      <xdr:row>171</xdr:row>
      <xdr:rowOff>97200</xdr:rowOff>
    </xdr:to>
    <xdr:pic>
      <xdr:nvPicPr>
        <xdr:cNvPr id="54" name="Рисунок 53" descr=""/>
        <xdr:cNvPicPr/>
      </xdr:nvPicPr>
      <xdr:blipFill>
        <a:blip r:embed="rId55"/>
        <a:stretch/>
      </xdr:blipFill>
      <xdr:spPr>
        <a:xfrm>
          <a:off x="1104840" y="28146600"/>
          <a:ext cx="514080" cy="100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416880</xdr:colOff>
      <xdr:row>166</xdr:row>
      <xdr:rowOff>7200</xdr:rowOff>
    </xdr:from>
    <xdr:to>
      <xdr:col>0</xdr:col>
      <xdr:colOff>921240</xdr:colOff>
      <xdr:row>171</xdr:row>
      <xdr:rowOff>85320</xdr:rowOff>
    </xdr:to>
    <xdr:pic>
      <xdr:nvPicPr>
        <xdr:cNvPr id="55" name="Рисунок 54" descr=""/>
        <xdr:cNvPicPr/>
      </xdr:nvPicPr>
      <xdr:blipFill>
        <a:blip r:embed="rId56"/>
        <a:stretch/>
      </xdr:blipFill>
      <xdr:spPr>
        <a:xfrm>
          <a:off x="416880" y="28115640"/>
          <a:ext cx="504360" cy="1020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687600</xdr:colOff>
      <xdr:row>145</xdr:row>
      <xdr:rowOff>0</xdr:rowOff>
    </xdr:from>
    <xdr:to>
      <xdr:col>0</xdr:col>
      <xdr:colOff>1487520</xdr:colOff>
      <xdr:row>150</xdr:row>
      <xdr:rowOff>70560</xdr:rowOff>
    </xdr:to>
    <xdr:pic>
      <xdr:nvPicPr>
        <xdr:cNvPr id="56" name="Рисунок 258" descr=""/>
        <xdr:cNvPicPr/>
      </xdr:nvPicPr>
      <xdr:blipFill>
        <a:blip r:embed="rId57"/>
        <a:stretch/>
      </xdr:blipFill>
      <xdr:spPr>
        <a:xfrm>
          <a:off x="687600" y="24107760"/>
          <a:ext cx="799920" cy="1023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1152360</xdr:colOff>
      <xdr:row>398</xdr:row>
      <xdr:rowOff>76320</xdr:rowOff>
    </xdr:from>
    <xdr:to>
      <xdr:col>1</xdr:col>
      <xdr:colOff>88920</xdr:colOff>
      <xdr:row>402</xdr:row>
      <xdr:rowOff>18720</xdr:rowOff>
    </xdr:to>
    <xdr:pic>
      <xdr:nvPicPr>
        <xdr:cNvPr id="57" name="Рисунок 71" descr=""/>
        <xdr:cNvPicPr/>
      </xdr:nvPicPr>
      <xdr:blipFill>
        <a:blip r:embed="rId58"/>
        <a:stretch/>
      </xdr:blipFill>
      <xdr:spPr>
        <a:xfrm>
          <a:off x="1152360" y="66398760"/>
          <a:ext cx="1199880" cy="666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76320</xdr:colOff>
      <xdr:row>398</xdr:row>
      <xdr:rowOff>92880</xdr:rowOff>
    </xdr:from>
    <xdr:to>
      <xdr:col>0</xdr:col>
      <xdr:colOff>1123560</xdr:colOff>
      <xdr:row>402</xdr:row>
      <xdr:rowOff>70200</xdr:rowOff>
    </xdr:to>
    <xdr:pic>
      <xdr:nvPicPr>
        <xdr:cNvPr id="58" name="Рисунок 72" descr=""/>
        <xdr:cNvPicPr/>
      </xdr:nvPicPr>
      <xdr:blipFill>
        <a:blip r:embed="rId59"/>
        <a:stretch/>
      </xdr:blipFill>
      <xdr:spPr>
        <a:xfrm>
          <a:off x="76320" y="66415320"/>
          <a:ext cx="1047240" cy="701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404</xdr:row>
      <xdr:rowOff>23760</xdr:rowOff>
    </xdr:from>
    <xdr:to>
      <xdr:col>0</xdr:col>
      <xdr:colOff>828360</xdr:colOff>
      <xdr:row>406</xdr:row>
      <xdr:rowOff>171000</xdr:rowOff>
    </xdr:to>
    <xdr:pic>
      <xdr:nvPicPr>
        <xdr:cNvPr id="59" name="Рисунок 79" descr=""/>
        <xdr:cNvPicPr/>
      </xdr:nvPicPr>
      <xdr:blipFill>
        <a:blip r:embed="rId60"/>
        <a:stretch/>
      </xdr:blipFill>
      <xdr:spPr>
        <a:xfrm>
          <a:off x="0" y="67432320"/>
          <a:ext cx="828360" cy="509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603360</xdr:colOff>
      <xdr:row>404</xdr:row>
      <xdr:rowOff>33840</xdr:rowOff>
    </xdr:from>
    <xdr:to>
      <xdr:col>0</xdr:col>
      <xdr:colOff>1377000</xdr:colOff>
      <xdr:row>406</xdr:row>
      <xdr:rowOff>141480</xdr:rowOff>
    </xdr:to>
    <xdr:pic>
      <xdr:nvPicPr>
        <xdr:cNvPr id="60" name="Рисунок 83" descr=""/>
        <xdr:cNvPicPr/>
      </xdr:nvPicPr>
      <xdr:blipFill>
        <a:blip r:embed="rId61"/>
        <a:stretch/>
      </xdr:blipFill>
      <xdr:spPr>
        <a:xfrm>
          <a:off x="603360" y="67442400"/>
          <a:ext cx="773640" cy="469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731520</xdr:colOff>
      <xdr:row>410</xdr:row>
      <xdr:rowOff>70560</xdr:rowOff>
    </xdr:from>
    <xdr:to>
      <xdr:col>0</xdr:col>
      <xdr:colOff>1303200</xdr:colOff>
      <xdr:row>414</xdr:row>
      <xdr:rowOff>79560</xdr:rowOff>
    </xdr:to>
    <xdr:pic>
      <xdr:nvPicPr>
        <xdr:cNvPr id="61" name="Рисунок 84" descr=""/>
        <xdr:cNvPicPr/>
      </xdr:nvPicPr>
      <xdr:blipFill>
        <a:blip r:embed="rId62"/>
        <a:stretch/>
      </xdr:blipFill>
      <xdr:spPr>
        <a:xfrm>
          <a:off x="731520" y="68593320"/>
          <a:ext cx="57168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542880</xdr:colOff>
      <xdr:row>449</xdr:row>
      <xdr:rowOff>0</xdr:rowOff>
    </xdr:from>
    <xdr:to>
      <xdr:col>0</xdr:col>
      <xdr:colOff>1293840</xdr:colOff>
      <xdr:row>453</xdr:row>
      <xdr:rowOff>142560</xdr:rowOff>
    </xdr:to>
    <xdr:pic>
      <xdr:nvPicPr>
        <xdr:cNvPr id="62" name="Рисунок 87" descr=""/>
        <xdr:cNvPicPr/>
      </xdr:nvPicPr>
      <xdr:blipFill>
        <a:blip r:embed="rId63"/>
        <a:stretch/>
      </xdr:blipFill>
      <xdr:spPr>
        <a:xfrm>
          <a:off x="542880" y="73809360"/>
          <a:ext cx="750960" cy="90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417240</xdr:colOff>
      <xdr:row>464</xdr:row>
      <xdr:rowOff>186840</xdr:rowOff>
    </xdr:from>
    <xdr:to>
      <xdr:col>0</xdr:col>
      <xdr:colOff>796320</xdr:colOff>
      <xdr:row>469</xdr:row>
      <xdr:rowOff>114120</xdr:rowOff>
    </xdr:to>
    <xdr:pic>
      <xdr:nvPicPr>
        <xdr:cNvPr id="63" name="Рисунок 294" descr=""/>
        <xdr:cNvPicPr/>
      </xdr:nvPicPr>
      <xdr:blipFill>
        <a:blip r:embed="rId64"/>
        <a:stretch/>
      </xdr:blipFill>
      <xdr:spPr>
        <a:xfrm>
          <a:off x="417240" y="76853520"/>
          <a:ext cx="379080" cy="87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954000</xdr:colOff>
      <xdr:row>464</xdr:row>
      <xdr:rowOff>167040</xdr:rowOff>
    </xdr:from>
    <xdr:to>
      <xdr:col>0</xdr:col>
      <xdr:colOff>1331280</xdr:colOff>
      <xdr:row>469</xdr:row>
      <xdr:rowOff>113760</xdr:rowOff>
    </xdr:to>
    <xdr:pic>
      <xdr:nvPicPr>
        <xdr:cNvPr id="64" name="Рисунок 295" descr=""/>
        <xdr:cNvPicPr/>
      </xdr:nvPicPr>
      <xdr:blipFill>
        <a:blip r:embed="rId65"/>
        <a:stretch/>
      </xdr:blipFill>
      <xdr:spPr>
        <a:xfrm>
          <a:off x="954000" y="76833720"/>
          <a:ext cx="377280" cy="89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833400</xdr:colOff>
      <xdr:row>490</xdr:row>
      <xdr:rowOff>109440</xdr:rowOff>
    </xdr:from>
    <xdr:to>
      <xdr:col>0</xdr:col>
      <xdr:colOff>1197360</xdr:colOff>
      <xdr:row>494</xdr:row>
      <xdr:rowOff>151920</xdr:rowOff>
    </xdr:to>
    <xdr:pic>
      <xdr:nvPicPr>
        <xdr:cNvPr id="65" name="Рисунок 305" descr=""/>
        <xdr:cNvPicPr/>
      </xdr:nvPicPr>
      <xdr:blipFill>
        <a:blip r:embed="rId66"/>
        <a:stretch/>
      </xdr:blipFill>
      <xdr:spPr>
        <a:xfrm>
          <a:off x="833400" y="80586000"/>
          <a:ext cx="363960" cy="804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1229040</xdr:colOff>
      <xdr:row>490</xdr:row>
      <xdr:rowOff>86040</xdr:rowOff>
    </xdr:from>
    <xdr:to>
      <xdr:col>0</xdr:col>
      <xdr:colOff>1613880</xdr:colOff>
      <xdr:row>494</xdr:row>
      <xdr:rowOff>150120</xdr:rowOff>
    </xdr:to>
    <xdr:pic>
      <xdr:nvPicPr>
        <xdr:cNvPr id="66" name="Рисунок 306" descr=""/>
        <xdr:cNvPicPr/>
      </xdr:nvPicPr>
      <xdr:blipFill>
        <a:blip r:embed="rId67"/>
        <a:stretch/>
      </xdr:blipFill>
      <xdr:spPr>
        <a:xfrm>
          <a:off x="1229040" y="80562600"/>
          <a:ext cx="384840" cy="826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722160</xdr:colOff>
      <xdr:row>576</xdr:row>
      <xdr:rowOff>158040</xdr:rowOff>
    </xdr:from>
    <xdr:to>
      <xdr:col>0</xdr:col>
      <xdr:colOff>1412280</xdr:colOff>
      <xdr:row>581</xdr:row>
      <xdr:rowOff>3240</xdr:rowOff>
    </xdr:to>
    <xdr:pic>
      <xdr:nvPicPr>
        <xdr:cNvPr id="67" name="Рисунок 313" descr=""/>
        <xdr:cNvPicPr/>
      </xdr:nvPicPr>
      <xdr:blipFill>
        <a:blip r:embed="rId68"/>
        <a:stretch/>
      </xdr:blipFill>
      <xdr:spPr>
        <a:xfrm>
          <a:off x="722160" y="96312960"/>
          <a:ext cx="690120" cy="749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182880</xdr:colOff>
      <xdr:row>639</xdr:row>
      <xdr:rowOff>178920</xdr:rowOff>
    </xdr:from>
    <xdr:to>
      <xdr:col>0</xdr:col>
      <xdr:colOff>1973160</xdr:colOff>
      <xdr:row>644</xdr:row>
      <xdr:rowOff>150120</xdr:rowOff>
    </xdr:to>
    <xdr:pic>
      <xdr:nvPicPr>
        <xdr:cNvPr id="68" name="Рисунок 315" descr=""/>
        <xdr:cNvPicPr/>
      </xdr:nvPicPr>
      <xdr:blipFill>
        <a:blip r:embed="rId69"/>
        <a:stretch/>
      </xdr:blipFill>
      <xdr:spPr>
        <a:xfrm>
          <a:off x="182880" y="107744760"/>
          <a:ext cx="1790280" cy="87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466560</xdr:colOff>
      <xdr:row>661</xdr:row>
      <xdr:rowOff>66600</xdr:rowOff>
    </xdr:from>
    <xdr:to>
      <xdr:col>0</xdr:col>
      <xdr:colOff>1532880</xdr:colOff>
      <xdr:row>667</xdr:row>
      <xdr:rowOff>154080</xdr:rowOff>
    </xdr:to>
    <xdr:pic>
      <xdr:nvPicPr>
        <xdr:cNvPr id="69" name="Рисунок 318" descr=""/>
        <xdr:cNvPicPr/>
      </xdr:nvPicPr>
      <xdr:blipFill>
        <a:blip r:embed="rId70"/>
        <a:stretch/>
      </xdr:blipFill>
      <xdr:spPr>
        <a:xfrm>
          <a:off x="466560" y="111775680"/>
          <a:ext cx="1066320" cy="120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466560</xdr:colOff>
      <xdr:row>661</xdr:row>
      <xdr:rowOff>66600</xdr:rowOff>
    </xdr:from>
    <xdr:to>
      <xdr:col>0</xdr:col>
      <xdr:colOff>1532880</xdr:colOff>
      <xdr:row>667</xdr:row>
      <xdr:rowOff>154080</xdr:rowOff>
    </xdr:to>
    <xdr:pic>
      <xdr:nvPicPr>
        <xdr:cNvPr id="70" name="Рисунок 319" descr=""/>
        <xdr:cNvPicPr/>
      </xdr:nvPicPr>
      <xdr:blipFill>
        <a:blip r:embed="rId71"/>
        <a:stretch/>
      </xdr:blipFill>
      <xdr:spPr>
        <a:xfrm>
          <a:off x="466560" y="111775680"/>
          <a:ext cx="1066320" cy="120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409680</xdr:colOff>
      <xdr:row>669</xdr:row>
      <xdr:rowOff>28440</xdr:rowOff>
    </xdr:from>
    <xdr:to>
      <xdr:col>0</xdr:col>
      <xdr:colOff>1590480</xdr:colOff>
      <xdr:row>675</xdr:row>
      <xdr:rowOff>66240</xdr:rowOff>
    </xdr:to>
    <xdr:pic>
      <xdr:nvPicPr>
        <xdr:cNvPr id="71" name="Рисунок 97" descr=""/>
        <xdr:cNvPicPr/>
      </xdr:nvPicPr>
      <xdr:blipFill>
        <a:blip r:embed="rId72"/>
        <a:stretch/>
      </xdr:blipFill>
      <xdr:spPr>
        <a:xfrm>
          <a:off x="409680" y="113223600"/>
          <a:ext cx="1180800" cy="113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711</xdr:row>
      <xdr:rowOff>47520</xdr:rowOff>
    </xdr:from>
    <xdr:to>
      <xdr:col>0</xdr:col>
      <xdr:colOff>597600</xdr:colOff>
      <xdr:row>715</xdr:row>
      <xdr:rowOff>47160</xdr:rowOff>
    </xdr:to>
    <xdr:pic>
      <xdr:nvPicPr>
        <xdr:cNvPr id="72" name="Рисунок 14" descr=""/>
        <xdr:cNvPicPr/>
      </xdr:nvPicPr>
      <xdr:blipFill>
        <a:blip r:embed="rId73"/>
        <a:stretch/>
      </xdr:blipFill>
      <xdr:spPr>
        <a:xfrm>
          <a:off x="0" y="120900600"/>
          <a:ext cx="59760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428760</xdr:colOff>
      <xdr:row>711</xdr:row>
      <xdr:rowOff>38160</xdr:rowOff>
    </xdr:from>
    <xdr:to>
      <xdr:col>0</xdr:col>
      <xdr:colOff>990360</xdr:colOff>
      <xdr:row>715</xdr:row>
      <xdr:rowOff>49680</xdr:rowOff>
    </xdr:to>
    <xdr:pic>
      <xdr:nvPicPr>
        <xdr:cNvPr id="73" name="Рисунок 25" descr=""/>
        <xdr:cNvPicPr/>
      </xdr:nvPicPr>
      <xdr:blipFill>
        <a:blip r:embed="rId74"/>
        <a:stretch/>
      </xdr:blipFill>
      <xdr:spPr>
        <a:xfrm>
          <a:off x="428760" y="120891240"/>
          <a:ext cx="561600" cy="69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905040</xdr:colOff>
      <xdr:row>711</xdr:row>
      <xdr:rowOff>38160</xdr:rowOff>
    </xdr:from>
    <xdr:to>
      <xdr:col>0</xdr:col>
      <xdr:colOff>1479600</xdr:colOff>
      <xdr:row>715</xdr:row>
      <xdr:rowOff>66240</xdr:rowOff>
    </xdr:to>
    <xdr:pic>
      <xdr:nvPicPr>
        <xdr:cNvPr id="74" name="Рисунок 241" descr=""/>
        <xdr:cNvPicPr/>
      </xdr:nvPicPr>
      <xdr:blipFill>
        <a:blip r:embed="rId75"/>
        <a:stretch/>
      </xdr:blipFill>
      <xdr:spPr>
        <a:xfrm>
          <a:off x="905040" y="120891240"/>
          <a:ext cx="57456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1762200</xdr:colOff>
      <xdr:row>711</xdr:row>
      <xdr:rowOff>57240</xdr:rowOff>
    </xdr:from>
    <xdr:to>
      <xdr:col>1</xdr:col>
      <xdr:colOff>264600</xdr:colOff>
      <xdr:row>715</xdr:row>
      <xdr:rowOff>104400</xdr:rowOff>
    </xdr:to>
    <xdr:pic>
      <xdr:nvPicPr>
        <xdr:cNvPr id="75" name="Рисунок 268" descr=""/>
        <xdr:cNvPicPr/>
      </xdr:nvPicPr>
      <xdr:blipFill>
        <a:blip r:embed="rId76"/>
        <a:stretch/>
      </xdr:blipFill>
      <xdr:spPr>
        <a:xfrm>
          <a:off x="1762200" y="120910320"/>
          <a:ext cx="7657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99000</xdr:colOff>
      <xdr:row>622</xdr:row>
      <xdr:rowOff>25200</xdr:rowOff>
    </xdr:from>
    <xdr:to>
      <xdr:col>0</xdr:col>
      <xdr:colOff>733320</xdr:colOff>
      <xdr:row>625</xdr:row>
      <xdr:rowOff>180720</xdr:rowOff>
    </xdr:to>
    <xdr:pic>
      <xdr:nvPicPr>
        <xdr:cNvPr id="76" name="Рисунок 122" descr=""/>
        <xdr:cNvPicPr/>
      </xdr:nvPicPr>
      <xdr:blipFill>
        <a:blip r:embed="rId77"/>
        <a:stretch/>
      </xdr:blipFill>
      <xdr:spPr>
        <a:xfrm>
          <a:off x="99000" y="104504760"/>
          <a:ext cx="634320" cy="69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795600</xdr:colOff>
      <xdr:row>797</xdr:row>
      <xdr:rowOff>114480</xdr:rowOff>
    </xdr:from>
    <xdr:to>
      <xdr:col>0</xdr:col>
      <xdr:colOff>1741680</xdr:colOff>
      <xdr:row>800</xdr:row>
      <xdr:rowOff>113760</xdr:rowOff>
    </xdr:to>
    <xdr:pic>
      <xdr:nvPicPr>
        <xdr:cNvPr id="77" name="Рисунок 164" descr=""/>
        <xdr:cNvPicPr/>
      </xdr:nvPicPr>
      <xdr:blipFill>
        <a:blip r:embed="rId78"/>
        <a:stretch/>
      </xdr:blipFill>
      <xdr:spPr>
        <a:xfrm>
          <a:off x="795600" y="135750600"/>
          <a:ext cx="946080" cy="54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1257480</xdr:colOff>
      <xdr:row>801</xdr:row>
      <xdr:rowOff>162000</xdr:rowOff>
    </xdr:from>
    <xdr:to>
      <xdr:col>0</xdr:col>
      <xdr:colOff>1981080</xdr:colOff>
      <xdr:row>805</xdr:row>
      <xdr:rowOff>162000</xdr:rowOff>
    </xdr:to>
    <xdr:pic>
      <xdr:nvPicPr>
        <xdr:cNvPr id="78" name="Рисунок 60" descr=""/>
        <xdr:cNvPicPr/>
      </xdr:nvPicPr>
      <xdr:blipFill>
        <a:blip r:embed="rId79"/>
        <a:stretch/>
      </xdr:blipFill>
      <xdr:spPr>
        <a:xfrm>
          <a:off x="1257480" y="136522080"/>
          <a:ext cx="72360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361800</xdr:colOff>
      <xdr:row>736</xdr:row>
      <xdr:rowOff>0</xdr:rowOff>
    </xdr:from>
    <xdr:to>
      <xdr:col>0</xdr:col>
      <xdr:colOff>802080</xdr:colOff>
      <xdr:row>739</xdr:row>
      <xdr:rowOff>129240</xdr:rowOff>
    </xdr:to>
    <xdr:pic>
      <xdr:nvPicPr>
        <xdr:cNvPr id="79" name="Рисунок 261" descr=""/>
        <xdr:cNvPicPr/>
      </xdr:nvPicPr>
      <xdr:blipFill>
        <a:blip r:embed="rId80"/>
        <a:stretch/>
      </xdr:blipFill>
      <xdr:spPr>
        <a:xfrm>
          <a:off x="361800" y="125377560"/>
          <a:ext cx="440280" cy="710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925920</xdr:colOff>
      <xdr:row>736</xdr:row>
      <xdr:rowOff>1800</xdr:rowOff>
    </xdr:from>
    <xdr:to>
      <xdr:col>0</xdr:col>
      <xdr:colOff>1701720</xdr:colOff>
      <xdr:row>739</xdr:row>
      <xdr:rowOff>129240</xdr:rowOff>
    </xdr:to>
    <xdr:pic>
      <xdr:nvPicPr>
        <xdr:cNvPr id="80" name="Рисунок 262" descr=""/>
        <xdr:cNvPicPr/>
      </xdr:nvPicPr>
      <xdr:blipFill>
        <a:blip r:embed="rId81"/>
        <a:stretch/>
      </xdr:blipFill>
      <xdr:spPr>
        <a:xfrm>
          <a:off x="925920" y="125379360"/>
          <a:ext cx="775800" cy="708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518040</xdr:colOff>
      <xdr:row>765</xdr:row>
      <xdr:rowOff>135360</xdr:rowOff>
    </xdr:from>
    <xdr:to>
      <xdr:col>0</xdr:col>
      <xdr:colOff>1479600</xdr:colOff>
      <xdr:row>770</xdr:row>
      <xdr:rowOff>136800</xdr:rowOff>
    </xdr:to>
    <xdr:pic>
      <xdr:nvPicPr>
        <xdr:cNvPr id="81" name="Рисунок 40" descr=""/>
        <xdr:cNvPicPr/>
      </xdr:nvPicPr>
      <xdr:blipFill>
        <a:blip r:embed="rId82"/>
        <a:stretch/>
      </xdr:blipFill>
      <xdr:spPr>
        <a:xfrm>
          <a:off x="518040" y="131018400"/>
          <a:ext cx="961560" cy="95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104760</xdr:colOff>
      <xdr:row>747</xdr:row>
      <xdr:rowOff>26280</xdr:rowOff>
    </xdr:from>
    <xdr:to>
      <xdr:col>0</xdr:col>
      <xdr:colOff>1002240</xdr:colOff>
      <xdr:row>751</xdr:row>
      <xdr:rowOff>161640</xdr:rowOff>
    </xdr:to>
    <xdr:pic>
      <xdr:nvPicPr>
        <xdr:cNvPr id="82" name="Рисунок 49" descr=""/>
        <xdr:cNvPicPr/>
      </xdr:nvPicPr>
      <xdr:blipFill>
        <a:blip r:embed="rId83"/>
        <a:stretch/>
      </xdr:blipFill>
      <xdr:spPr>
        <a:xfrm>
          <a:off x="104760" y="127527840"/>
          <a:ext cx="897480" cy="85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1081080</xdr:colOff>
      <xdr:row>747</xdr:row>
      <xdr:rowOff>33480</xdr:rowOff>
    </xdr:from>
    <xdr:to>
      <xdr:col>0</xdr:col>
      <xdr:colOff>1971360</xdr:colOff>
      <xdr:row>751</xdr:row>
      <xdr:rowOff>161640</xdr:rowOff>
    </xdr:to>
    <xdr:pic>
      <xdr:nvPicPr>
        <xdr:cNvPr id="83" name="Рисунок 65" descr=""/>
        <xdr:cNvPicPr/>
      </xdr:nvPicPr>
      <xdr:blipFill>
        <a:blip r:embed="rId84"/>
        <a:stretch/>
      </xdr:blipFill>
      <xdr:spPr>
        <a:xfrm>
          <a:off x="1081080" y="127535040"/>
          <a:ext cx="890280" cy="85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85680</xdr:colOff>
      <xdr:row>615</xdr:row>
      <xdr:rowOff>0</xdr:rowOff>
    </xdr:from>
    <xdr:to>
      <xdr:col>0</xdr:col>
      <xdr:colOff>1028160</xdr:colOff>
      <xdr:row>619</xdr:row>
      <xdr:rowOff>180720</xdr:rowOff>
    </xdr:to>
    <xdr:pic>
      <xdr:nvPicPr>
        <xdr:cNvPr id="84" name="Рисунок 70" descr=""/>
        <xdr:cNvPicPr/>
      </xdr:nvPicPr>
      <xdr:blipFill>
        <a:blip r:embed="rId85"/>
        <a:stretch/>
      </xdr:blipFill>
      <xdr:spPr>
        <a:xfrm>
          <a:off x="85680" y="103213080"/>
          <a:ext cx="942480" cy="90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1073880</xdr:colOff>
      <xdr:row>615</xdr:row>
      <xdr:rowOff>7200</xdr:rowOff>
    </xdr:from>
    <xdr:to>
      <xdr:col>0</xdr:col>
      <xdr:colOff>1961640</xdr:colOff>
      <xdr:row>619</xdr:row>
      <xdr:rowOff>133200</xdr:rowOff>
    </xdr:to>
    <xdr:pic>
      <xdr:nvPicPr>
        <xdr:cNvPr id="85" name="Рисунок 93" descr=""/>
        <xdr:cNvPicPr/>
      </xdr:nvPicPr>
      <xdr:blipFill>
        <a:blip r:embed="rId86"/>
        <a:stretch/>
      </xdr:blipFill>
      <xdr:spPr>
        <a:xfrm>
          <a:off x="1073880" y="103220280"/>
          <a:ext cx="88776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19080</xdr:colOff>
      <xdr:row>545</xdr:row>
      <xdr:rowOff>152280</xdr:rowOff>
    </xdr:from>
    <xdr:to>
      <xdr:col>0</xdr:col>
      <xdr:colOff>1285560</xdr:colOff>
      <xdr:row>550</xdr:row>
      <xdr:rowOff>143280</xdr:rowOff>
    </xdr:to>
    <xdr:pic>
      <xdr:nvPicPr>
        <xdr:cNvPr id="86" name="Рисунок 227" descr=""/>
        <xdr:cNvPicPr/>
      </xdr:nvPicPr>
      <xdr:blipFill>
        <a:blip r:embed="rId87"/>
        <a:stretch/>
      </xdr:blipFill>
      <xdr:spPr>
        <a:xfrm>
          <a:off x="19080" y="90696960"/>
          <a:ext cx="1266480" cy="89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1409760</xdr:colOff>
      <xdr:row>548</xdr:row>
      <xdr:rowOff>23760</xdr:rowOff>
    </xdr:from>
    <xdr:to>
      <xdr:col>1</xdr:col>
      <xdr:colOff>9360</xdr:colOff>
      <xdr:row>550</xdr:row>
      <xdr:rowOff>159480</xdr:rowOff>
    </xdr:to>
    <xdr:pic>
      <xdr:nvPicPr>
        <xdr:cNvPr id="87" name="Рисунок 56" descr=""/>
        <xdr:cNvPicPr/>
      </xdr:nvPicPr>
      <xdr:blipFill>
        <a:blip r:embed="rId88"/>
        <a:stretch/>
      </xdr:blipFill>
      <xdr:spPr>
        <a:xfrm>
          <a:off x="1409760" y="91111320"/>
          <a:ext cx="862920" cy="49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1433520</xdr:colOff>
      <xdr:row>544</xdr:row>
      <xdr:rowOff>147600</xdr:rowOff>
    </xdr:from>
    <xdr:to>
      <xdr:col>0</xdr:col>
      <xdr:colOff>2123640</xdr:colOff>
      <xdr:row>547</xdr:row>
      <xdr:rowOff>129240</xdr:rowOff>
    </xdr:to>
    <xdr:pic>
      <xdr:nvPicPr>
        <xdr:cNvPr id="88" name="Рисунок 267" descr=""/>
        <xdr:cNvPicPr/>
      </xdr:nvPicPr>
      <xdr:blipFill>
        <a:blip r:embed="rId89"/>
        <a:stretch/>
      </xdr:blipFill>
      <xdr:spPr>
        <a:xfrm>
          <a:off x="1433520" y="90511200"/>
          <a:ext cx="690120" cy="52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621000</xdr:colOff>
      <xdr:row>740</xdr:row>
      <xdr:rowOff>177120</xdr:rowOff>
    </xdr:from>
    <xdr:to>
      <xdr:col>0</xdr:col>
      <xdr:colOff>1431360</xdr:colOff>
      <xdr:row>745</xdr:row>
      <xdr:rowOff>98640</xdr:rowOff>
    </xdr:to>
    <xdr:pic>
      <xdr:nvPicPr>
        <xdr:cNvPr id="89" name="Рисунок 292" descr=""/>
        <xdr:cNvPicPr/>
      </xdr:nvPicPr>
      <xdr:blipFill>
        <a:blip r:embed="rId90"/>
        <a:stretch/>
      </xdr:blipFill>
      <xdr:spPr>
        <a:xfrm>
          <a:off x="621000" y="126316800"/>
          <a:ext cx="810360" cy="921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933480</xdr:colOff>
      <xdr:row>596</xdr:row>
      <xdr:rowOff>38160</xdr:rowOff>
    </xdr:from>
    <xdr:to>
      <xdr:col>0</xdr:col>
      <xdr:colOff>1810800</xdr:colOff>
      <xdr:row>600</xdr:row>
      <xdr:rowOff>104400</xdr:rowOff>
    </xdr:to>
    <xdr:pic>
      <xdr:nvPicPr>
        <xdr:cNvPr id="90" name="Рисунок 245" descr=""/>
        <xdr:cNvPicPr/>
      </xdr:nvPicPr>
      <xdr:blipFill>
        <a:blip r:embed="rId91"/>
        <a:stretch/>
      </xdr:blipFill>
      <xdr:spPr>
        <a:xfrm>
          <a:off x="933480" y="99812520"/>
          <a:ext cx="87732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590400</xdr:colOff>
      <xdr:row>602</xdr:row>
      <xdr:rowOff>152280</xdr:rowOff>
    </xdr:from>
    <xdr:to>
      <xdr:col>0</xdr:col>
      <xdr:colOff>1314000</xdr:colOff>
      <xdr:row>607</xdr:row>
      <xdr:rowOff>118800</xdr:rowOff>
    </xdr:to>
    <xdr:pic>
      <xdr:nvPicPr>
        <xdr:cNvPr id="91" name="Рисунок 326" descr=""/>
        <xdr:cNvPicPr/>
      </xdr:nvPicPr>
      <xdr:blipFill>
        <a:blip r:embed="rId92"/>
        <a:stretch/>
      </xdr:blipFill>
      <xdr:spPr>
        <a:xfrm>
          <a:off x="590400" y="101012400"/>
          <a:ext cx="723600" cy="87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89</xdr:row>
      <xdr:rowOff>152280</xdr:rowOff>
    </xdr:from>
    <xdr:to>
      <xdr:col>0</xdr:col>
      <xdr:colOff>971280</xdr:colOff>
      <xdr:row>94</xdr:row>
      <xdr:rowOff>90360</xdr:rowOff>
    </xdr:to>
    <xdr:pic>
      <xdr:nvPicPr>
        <xdr:cNvPr id="92" name="Рисунок 299" descr=""/>
        <xdr:cNvPicPr/>
      </xdr:nvPicPr>
      <xdr:blipFill>
        <a:blip r:embed="rId93"/>
        <a:stretch/>
      </xdr:blipFill>
      <xdr:spPr>
        <a:xfrm>
          <a:off x="0" y="14925600"/>
          <a:ext cx="971280" cy="89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999720</xdr:colOff>
      <xdr:row>89</xdr:row>
      <xdr:rowOff>165240</xdr:rowOff>
    </xdr:from>
    <xdr:to>
      <xdr:col>0</xdr:col>
      <xdr:colOff>2045880</xdr:colOff>
      <xdr:row>94</xdr:row>
      <xdr:rowOff>106200</xdr:rowOff>
    </xdr:to>
    <xdr:pic>
      <xdr:nvPicPr>
        <xdr:cNvPr id="93" name="Рисунок 300" descr=""/>
        <xdr:cNvPicPr/>
      </xdr:nvPicPr>
      <xdr:blipFill>
        <a:blip r:embed="rId94"/>
        <a:stretch/>
      </xdr:blipFill>
      <xdr:spPr>
        <a:xfrm>
          <a:off x="999720" y="14938560"/>
          <a:ext cx="1046160" cy="89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390600</xdr:colOff>
      <xdr:row>503</xdr:row>
      <xdr:rowOff>95400</xdr:rowOff>
    </xdr:from>
    <xdr:to>
      <xdr:col>0</xdr:col>
      <xdr:colOff>733320</xdr:colOff>
      <xdr:row>507</xdr:row>
      <xdr:rowOff>103680</xdr:rowOff>
    </xdr:to>
    <xdr:pic>
      <xdr:nvPicPr>
        <xdr:cNvPr id="94" name="Рисунок 317" descr=""/>
        <xdr:cNvPicPr/>
      </xdr:nvPicPr>
      <xdr:blipFill>
        <a:blip r:embed="rId95"/>
        <a:stretch/>
      </xdr:blipFill>
      <xdr:spPr>
        <a:xfrm>
          <a:off x="390600" y="83000880"/>
          <a:ext cx="342720" cy="732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883440</xdr:colOff>
      <xdr:row>503</xdr:row>
      <xdr:rowOff>111960</xdr:rowOff>
    </xdr:from>
    <xdr:to>
      <xdr:col>0</xdr:col>
      <xdr:colOff>1228320</xdr:colOff>
      <xdr:row>507</xdr:row>
      <xdr:rowOff>91440</xdr:rowOff>
    </xdr:to>
    <xdr:pic>
      <xdr:nvPicPr>
        <xdr:cNvPr id="95" name="Рисунок 99" descr=""/>
        <xdr:cNvPicPr/>
      </xdr:nvPicPr>
      <xdr:blipFill>
        <a:blip r:embed="rId96"/>
        <a:stretch/>
      </xdr:blipFill>
      <xdr:spPr>
        <a:xfrm>
          <a:off x="883440" y="83017440"/>
          <a:ext cx="344880" cy="703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1481040</xdr:colOff>
      <xdr:row>503</xdr:row>
      <xdr:rowOff>100080</xdr:rowOff>
    </xdr:from>
    <xdr:to>
      <xdr:col>0</xdr:col>
      <xdr:colOff>1847520</xdr:colOff>
      <xdr:row>507</xdr:row>
      <xdr:rowOff>119160</xdr:rowOff>
    </xdr:to>
    <xdr:pic>
      <xdr:nvPicPr>
        <xdr:cNvPr id="96" name="Рисунок 102" descr=""/>
        <xdr:cNvPicPr/>
      </xdr:nvPicPr>
      <xdr:blipFill>
        <a:blip r:embed="rId97"/>
        <a:stretch/>
      </xdr:blipFill>
      <xdr:spPr>
        <a:xfrm>
          <a:off x="1481040" y="83005560"/>
          <a:ext cx="366480" cy="743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523800</xdr:colOff>
      <xdr:row>760</xdr:row>
      <xdr:rowOff>0</xdr:rowOff>
    </xdr:from>
    <xdr:to>
      <xdr:col>0</xdr:col>
      <xdr:colOff>1422720</xdr:colOff>
      <xdr:row>764</xdr:row>
      <xdr:rowOff>136800</xdr:rowOff>
    </xdr:to>
    <xdr:pic>
      <xdr:nvPicPr>
        <xdr:cNvPr id="97" name="Рисунок 322" descr=""/>
        <xdr:cNvPicPr/>
      </xdr:nvPicPr>
      <xdr:blipFill>
        <a:blip r:embed="rId98"/>
        <a:stretch/>
      </xdr:blipFill>
      <xdr:spPr>
        <a:xfrm>
          <a:off x="523800" y="129911400"/>
          <a:ext cx="898920" cy="91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835920</xdr:colOff>
      <xdr:row>871</xdr:row>
      <xdr:rowOff>25200</xdr:rowOff>
    </xdr:from>
    <xdr:to>
      <xdr:col>0</xdr:col>
      <xdr:colOff>1862640</xdr:colOff>
      <xdr:row>875</xdr:row>
      <xdr:rowOff>120600</xdr:rowOff>
    </xdr:to>
    <xdr:pic>
      <xdr:nvPicPr>
        <xdr:cNvPr id="98" name="Рисунок 123" descr=""/>
        <xdr:cNvPicPr/>
      </xdr:nvPicPr>
      <xdr:blipFill>
        <a:blip r:embed="rId99"/>
        <a:stretch/>
      </xdr:blipFill>
      <xdr:spPr>
        <a:xfrm>
          <a:off x="835920" y="148548600"/>
          <a:ext cx="1026720" cy="857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104760</xdr:colOff>
      <xdr:row>102</xdr:row>
      <xdr:rowOff>0</xdr:rowOff>
    </xdr:from>
    <xdr:to>
      <xdr:col>0</xdr:col>
      <xdr:colOff>2009520</xdr:colOff>
      <xdr:row>106</xdr:row>
      <xdr:rowOff>132840</xdr:rowOff>
    </xdr:to>
    <xdr:pic>
      <xdr:nvPicPr>
        <xdr:cNvPr id="99" name="Рисунок 244" descr=""/>
        <xdr:cNvPicPr/>
      </xdr:nvPicPr>
      <xdr:blipFill>
        <a:blip r:embed="rId100"/>
        <a:stretch/>
      </xdr:blipFill>
      <xdr:spPr>
        <a:xfrm>
          <a:off x="104760" y="17249760"/>
          <a:ext cx="1904760" cy="894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175320</xdr:colOff>
      <xdr:row>551</xdr:row>
      <xdr:rowOff>160200</xdr:rowOff>
    </xdr:from>
    <xdr:to>
      <xdr:col>0</xdr:col>
      <xdr:colOff>1080360</xdr:colOff>
      <xdr:row>556</xdr:row>
      <xdr:rowOff>159840</xdr:rowOff>
    </xdr:to>
    <xdr:pic>
      <xdr:nvPicPr>
        <xdr:cNvPr id="100" name="Рисунок 321" descr=""/>
        <xdr:cNvPicPr/>
      </xdr:nvPicPr>
      <xdr:blipFill>
        <a:blip r:embed="rId101"/>
        <a:stretch/>
      </xdr:blipFill>
      <xdr:spPr>
        <a:xfrm>
          <a:off x="175320" y="91790640"/>
          <a:ext cx="905040" cy="904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1343160</xdr:colOff>
      <xdr:row>711</xdr:row>
      <xdr:rowOff>85680</xdr:rowOff>
    </xdr:from>
    <xdr:to>
      <xdr:col>0</xdr:col>
      <xdr:colOff>1797120</xdr:colOff>
      <xdr:row>715</xdr:row>
      <xdr:rowOff>18720</xdr:rowOff>
    </xdr:to>
    <xdr:pic>
      <xdr:nvPicPr>
        <xdr:cNvPr id="101" name="Рисунок 109" descr=""/>
        <xdr:cNvPicPr/>
      </xdr:nvPicPr>
      <xdr:blipFill>
        <a:blip r:embed="rId102"/>
        <a:stretch/>
      </xdr:blipFill>
      <xdr:spPr>
        <a:xfrm>
          <a:off x="1343160" y="120938760"/>
          <a:ext cx="45396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1362240</xdr:colOff>
      <xdr:row>180</xdr:row>
      <xdr:rowOff>66600</xdr:rowOff>
    </xdr:from>
    <xdr:to>
      <xdr:col>0</xdr:col>
      <xdr:colOff>1857240</xdr:colOff>
      <xdr:row>185</xdr:row>
      <xdr:rowOff>90000</xdr:rowOff>
    </xdr:to>
    <xdr:pic>
      <xdr:nvPicPr>
        <xdr:cNvPr id="102" name="Рисунок 123" descr=""/>
        <xdr:cNvPicPr/>
      </xdr:nvPicPr>
      <xdr:blipFill>
        <a:blip r:embed="rId103"/>
        <a:stretch/>
      </xdr:blipFill>
      <xdr:spPr>
        <a:xfrm>
          <a:off x="1362240" y="30746520"/>
          <a:ext cx="495000" cy="928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797760</xdr:colOff>
      <xdr:row>180</xdr:row>
      <xdr:rowOff>16560</xdr:rowOff>
    </xdr:from>
    <xdr:to>
      <xdr:col>0</xdr:col>
      <xdr:colOff>1326960</xdr:colOff>
      <xdr:row>185</xdr:row>
      <xdr:rowOff>104400</xdr:rowOff>
    </xdr:to>
    <xdr:pic>
      <xdr:nvPicPr>
        <xdr:cNvPr id="103" name="Рисунок 124" descr=""/>
        <xdr:cNvPicPr/>
      </xdr:nvPicPr>
      <xdr:blipFill>
        <a:blip r:embed="rId104"/>
        <a:stretch/>
      </xdr:blipFill>
      <xdr:spPr>
        <a:xfrm>
          <a:off x="797760" y="30696480"/>
          <a:ext cx="529200" cy="99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280800</xdr:colOff>
      <xdr:row>180</xdr:row>
      <xdr:rowOff>33480</xdr:rowOff>
    </xdr:from>
    <xdr:to>
      <xdr:col>0</xdr:col>
      <xdr:colOff>780840</xdr:colOff>
      <xdr:row>185</xdr:row>
      <xdr:rowOff>66600</xdr:rowOff>
    </xdr:to>
    <xdr:pic>
      <xdr:nvPicPr>
        <xdr:cNvPr id="104" name="Рисунок 125" descr=""/>
        <xdr:cNvPicPr/>
      </xdr:nvPicPr>
      <xdr:blipFill>
        <a:blip r:embed="rId105"/>
        <a:stretch/>
      </xdr:blipFill>
      <xdr:spPr>
        <a:xfrm>
          <a:off x="280800" y="30713400"/>
          <a:ext cx="500040" cy="93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274320</xdr:colOff>
      <xdr:row>131</xdr:row>
      <xdr:rowOff>137160</xdr:rowOff>
    </xdr:from>
    <xdr:to>
      <xdr:col>0</xdr:col>
      <xdr:colOff>952200</xdr:colOff>
      <xdr:row>142</xdr:row>
      <xdr:rowOff>49680</xdr:rowOff>
    </xdr:to>
    <xdr:pic>
      <xdr:nvPicPr>
        <xdr:cNvPr id="105" name="Рисунок 340" descr=""/>
        <xdr:cNvPicPr/>
      </xdr:nvPicPr>
      <xdr:blipFill>
        <a:blip r:embed="rId106"/>
        <a:stretch/>
      </xdr:blipFill>
      <xdr:spPr>
        <a:xfrm>
          <a:off x="274320" y="22911480"/>
          <a:ext cx="677880" cy="674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1172880</xdr:colOff>
      <xdr:row>131</xdr:row>
      <xdr:rowOff>152280</xdr:rowOff>
    </xdr:from>
    <xdr:to>
      <xdr:col>0</xdr:col>
      <xdr:colOff>1767240</xdr:colOff>
      <xdr:row>142</xdr:row>
      <xdr:rowOff>28080</xdr:rowOff>
    </xdr:to>
    <xdr:pic>
      <xdr:nvPicPr>
        <xdr:cNvPr id="106" name="Рисунок 341" descr=""/>
        <xdr:cNvPicPr/>
      </xdr:nvPicPr>
      <xdr:blipFill>
        <a:blip r:embed="rId107"/>
        <a:stretch/>
      </xdr:blipFill>
      <xdr:spPr>
        <a:xfrm>
          <a:off x="1172880" y="22926600"/>
          <a:ext cx="594360" cy="63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1104840</xdr:colOff>
      <xdr:row>552</xdr:row>
      <xdr:rowOff>28440</xdr:rowOff>
    </xdr:from>
    <xdr:to>
      <xdr:col>0</xdr:col>
      <xdr:colOff>1996200</xdr:colOff>
      <xdr:row>556</xdr:row>
      <xdr:rowOff>151920</xdr:rowOff>
    </xdr:to>
    <xdr:pic>
      <xdr:nvPicPr>
        <xdr:cNvPr id="107" name="Рисунок 41" descr=""/>
        <xdr:cNvPicPr/>
      </xdr:nvPicPr>
      <xdr:blipFill>
        <a:blip r:embed="rId108"/>
        <a:stretch/>
      </xdr:blipFill>
      <xdr:spPr>
        <a:xfrm>
          <a:off x="1104840" y="91839960"/>
          <a:ext cx="89136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695160</xdr:colOff>
      <xdr:row>677</xdr:row>
      <xdr:rowOff>9360</xdr:rowOff>
    </xdr:from>
    <xdr:to>
      <xdr:col>0</xdr:col>
      <xdr:colOff>1429560</xdr:colOff>
      <xdr:row>682</xdr:row>
      <xdr:rowOff>161280</xdr:rowOff>
    </xdr:to>
    <xdr:pic>
      <xdr:nvPicPr>
        <xdr:cNvPr id="108" name="Рисунок 334" descr=""/>
        <xdr:cNvPicPr/>
      </xdr:nvPicPr>
      <xdr:blipFill>
        <a:blip r:embed="rId109"/>
        <a:stretch/>
      </xdr:blipFill>
      <xdr:spPr>
        <a:xfrm>
          <a:off x="695160" y="114719040"/>
          <a:ext cx="734400" cy="119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343080</xdr:colOff>
      <xdr:row>691</xdr:row>
      <xdr:rowOff>19080</xdr:rowOff>
    </xdr:from>
    <xdr:to>
      <xdr:col>0</xdr:col>
      <xdr:colOff>1010520</xdr:colOff>
      <xdr:row>695</xdr:row>
      <xdr:rowOff>123480</xdr:rowOff>
    </xdr:to>
    <xdr:pic>
      <xdr:nvPicPr>
        <xdr:cNvPr id="109" name="Рисунок 343" descr=""/>
        <xdr:cNvPicPr/>
      </xdr:nvPicPr>
      <xdr:blipFill>
        <a:blip r:embed="rId110"/>
        <a:stretch/>
      </xdr:blipFill>
      <xdr:spPr>
        <a:xfrm>
          <a:off x="343080" y="117319320"/>
          <a:ext cx="66744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162000</xdr:colOff>
      <xdr:row>345</xdr:row>
      <xdr:rowOff>165600</xdr:rowOff>
    </xdr:from>
    <xdr:to>
      <xdr:col>0</xdr:col>
      <xdr:colOff>996480</xdr:colOff>
      <xdr:row>350</xdr:row>
      <xdr:rowOff>69840</xdr:rowOff>
    </xdr:to>
    <xdr:pic>
      <xdr:nvPicPr>
        <xdr:cNvPr id="110" name="Рисунок 127" descr=""/>
        <xdr:cNvPicPr/>
      </xdr:nvPicPr>
      <xdr:blipFill>
        <a:blip r:embed="rId111"/>
        <a:stretch/>
      </xdr:blipFill>
      <xdr:spPr>
        <a:xfrm>
          <a:off x="162000" y="59772960"/>
          <a:ext cx="83448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47520</xdr:colOff>
      <xdr:row>646</xdr:row>
      <xdr:rowOff>0</xdr:rowOff>
    </xdr:from>
    <xdr:to>
      <xdr:col>0</xdr:col>
      <xdr:colOff>967680</xdr:colOff>
      <xdr:row>650</xdr:row>
      <xdr:rowOff>151920</xdr:rowOff>
    </xdr:to>
    <xdr:pic>
      <xdr:nvPicPr>
        <xdr:cNvPr id="111" name="Рисунок 338" descr=""/>
        <xdr:cNvPicPr/>
      </xdr:nvPicPr>
      <xdr:blipFill>
        <a:blip r:embed="rId112"/>
        <a:stretch/>
      </xdr:blipFill>
      <xdr:spPr>
        <a:xfrm>
          <a:off x="47520" y="108880200"/>
          <a:ext cx="920160" cy="875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653</xdr:row>
      <xdr:rowOff>66600</xdr:rowOff>
    </xdr:from>
    <xdr:to>
      <xdr:col>0</xdr:col>
      <xdr:colOff>1071360</xdr:colOff>
      <xdr:row>658</xdr:row>
      <xdr:rowOff>171000</xdr:rowOff>
    </xdr:to>
    <xdr:pic>
      <xdr:nvPicPr>
        <xdr:cNvPr id="112" name="Рисунок 346" descr=""/>
        <xdr:cNvPicPr/>
      </xdr:nvPicPr>
      <xdr:blipFill>
        <a:blip r:embed="rId113"/>
        <a:stretch/>
      </xdr:blipFill>
      <xdr:spPr>
        <a:xfrm>
          <a:off x="0" y="110289960"/>
          <a:ext cx="1071360" cy="9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142920</xdr:colOff>
      <xdr:row>684</xdr:row>
      <xdr:rowOff>16560</xdr:rowOff>
    </xdr:from>
    <xdr:to>
      <xdr:col>0</xdr:col>
      <xdr:colOff>901440</xdr:colOff>
      <xdr:row>688</xdr:row>
      <xdr:rowOff>171000</xdr:rowOff>
    </xdr:to>
    <xdr:pic>
      <xdr:nvPicPr>
        <xdr:cNvPr id="113" name="Рисунок 129" descr=""/>
        <xdr:cNvPicPr/>
      </xdr:nvPicPr>
      <xdr:blipFill>
        <a:blip r:embed="rId114"/>
        <a:stretch/>
      </xdr:blipFill>
      <xdr:spPr>
        <a:xfrm>
          <a:off x="142920" y="116116920"/>
          <a:ext cx="758520" cy="840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1257480</xdr:colOff>
      <xdr:row>691</xdr:row>
      <xdr:rowOff>85680</xdr:rowOff>
    </xdr:from>
    <xdr:to>
      <xdr:col>0</xdr:col>
      <xdr:colOff>1827000</xdr:colOff>
      <xdr:row>695</xdr:row>
      <xdr:rowOff>161640</xdr:rowOff>
    </xdr:to>
    <xdr:pic>
      <xdr:nvPicPr>
        <xdr:cNvPr id="114" name="Рисунок 130" descr=""/>
        <xdr:cNvPicPr/>
      </xdr:nvPicPr>
      <xdr:blipFill>
        <a:blip r:embed="rId115"/>
        <a:stretch/>
      </xdr:blipFill>
      <xdr:spPr>
        <a:xfrm>
          <a:off x="1257480" y="117385920"/>
          <a:ext cx="5695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1133640</xdr:colOff>
      <xdr:row>653</xdr:row>
      <xdr:rowOff>76320</xdr:rowOff>
    </xdr:from>
    <xdr:to>
      <xdr:col>0</xdr:col>
      <xdr:colOff>2114280</xdr:colOff>
      <xdr:row>658</xdr:row>
      <xdr:rowOff>104400</xdr:rowOff>
    </xdr:to>
    <xdr:pic>
      <xdr:nvPicPr>
        <xdr:cNvPr id="115" name="Рисунок 332" descr=""/>
        <xdr:cNvPicPr/>
      </xdr:nvPicPr>
      <xdr:blipFill>
        <a:blip r:embed="rId116"/>
        <a:stretch/>
      </xdr:blipFill>
      <xdr:spPr>
        <a:xfrm>
          <a:off x="1133640" y="110299680"/>
          <a:ext cx="980640" cy="923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988200</xdr:colOff>
      <xdr:row>646</xdr:row>
      <xdr:rowOff>26280</xdr:rowOff>
    </xdr:from>
    <xdr:to>
      <xdr:col>0</xdr:col>
      <xdr:colOff>1933200</xdr:colOff>
      <xdr:row>651</xdr:row>
      <xdr:rowOff>18720</xdr:rowOff>
    </xdr:to>
    <xdr:pic>
      <xdr:nvPicPr>
        <xdr:cNvPr id="116" name="Рисунок 333" descr=""/>
        <xdr:cNvPicPr/>
      </xdr:nvPicPr>
      <xdr:blipFill>
        <a:blip r:embed="rId117"/>
        <a:stretch/>
      </xdr:blipFill>
      <xdr:spPr>
        <a:xfrm>
          <a:off x="988200" y="108906480"/>
          <a:ext cx="945000" cy="897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571680</xdr:colOff>
      <xdr:row>229</xdr:row>
      <xdr:rowOff>28440</xdr:rowOff>
    </xdr:from>
    <xdr:to>
      <xdr:col>0</xdr:col>
      <xdr:colOff>1350720</xdr:colOff>
      <xdr:row>234</xdr:row>
      <xdr:rowOff>66240</xdr:rowOff>
    </xdr:to>
    <xdr:pic>
      <xdr:nvPicPr>
        <xdr:cNvPr id="117" name="Рисунок 339" descr=""/>
        <xdr:cNvPicPr/>
      </xdr:nvPicPr>
      <xdr:blipFill>
        <a:blip r:embed="rId118"/>
        <a:stretch/>
      </xdr:blipFill>
      <xdr:spPr>
        <a:xfrm>
          <a:off x="571680" y="39576240"/>
          <a:ext cx="779040" cy="942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752400</xdr:colOff>
      <xdr:row>236</xdr:row>
      <xdr:rowOff>76320</xdr:rowOff>
    </xdr:from>
    <xdr:to>
      <xdr:col>0</xdr:col>
      <xdr:colOff>1342440</xdr:colOff>
      <xdr:row>240</xdr:row>
      <xdr:rowOff>157320</xdr:rowOff>
    </xdr:to>
    <xdr:pic>
      <xdr:nvPicPr>
        <xdr:cNvPr id="118" name="Рисунок 135" descr=""/>
        <xdr:cNvPicPr/>
      </xdr:nvPicPr>
      <xdr:blipFill>
        <a:blip r:embed="rId119"/>
        <a:stretch/>
      </xdr:blipFill>
      <xdr:spPr>
        <a:xfrm>
          <a:off x="752400" y="40890960"/>
          <a:ext cx="590040" cy="804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54720</xdr:colOff>
      <xdr:row>236</xdr:row>
      <xdr:rowOff>102240</xdr:rowOff>
    </xdr:from>
    <xdr:to>
      <xdr:col>0</xdr:col>
      <xdr:colOff>621000</xdr:colOff>
      <xdr:row>240</xdr:row>
      <xdr:rowOff>123480</xdr:rowOff>
    </xdr:to>
    <xdr:pic>
      <xdr:nvPicPr>
        <xdr:cNvPr id="119" name="Рисунок 136" descr=""/>
        <xdr:cNvPicPr/>
      </xdr:nvPicPr>
      <xdr:blipFill>
        <a:blip r:embed="rId120"/>
        <a:stretch/>
      </xdr:blipFill>
      <xdr:spPr>
        <a:xfrm>
          <a:off x="54720" y="40916880"/>
          <a:ext cx="566280" cy="745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1423800</xdr:colOff>
      <xdr:row>236</xdr:row>
      <xdr:rowOff>71280</xdr:rowOff>
    </xdr:from>
    <xdr:to>
      <xdr:col>0</xdr:col>
      <xdr:colOff>1951200</xdr:colOff>
      <xdr:row>240</xdr:row>
      <xdr:rowOff>123480</xdr:rowOff>
    </xdr:to>
    <xdr:pic>
      <xdr:nvPicPr>
        <xdr:cNvPr id="120" name="Рисунок 138" descr=""/>
        <xdr:cNvPicPr/>
      </xdr:nvPicPr>
      <xdr:blipFill>
        <a:blip r:embed="rId121"/>
        <a:stretch/>
      </xdr:blipFill>
      <xdr:spPr>
        <a:xfrm>
          <a:off x="1423800" y="40885920"/>
          <a:ext cx="527400" cy="77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1085760</xdr:colOff>
      <xdr:row>159</xdr:row>
      <xdr:rowOff>19080</xdr:rowOff>
    </xdr:from>
    <xdr:to>
      <xdr:col>0</xdr:col>
      <xdr:colOff>1866240</xdr:colOff>
      <xdr:row>164</xdr:row>
      <xdr:rowOff>123480</xdr:rowOff>
    </xdr:to>
    <xdr:pic>
      <xdr:nvPicPr>
        <xdr:cNvPr id="121" name="Рисунок 154" descr=""/>
        <xdr:cNvPicPr/>
      </xdr:nvPicPr>
      <xdr:blipFill>
        <a:blip r:embed="rId122"/>
        <a:stretch/>
      </xdr:blipFill>
      <xdr:spPr>
        <a:xfrm>
          <a:off x="1085760" y="26793720"/>
          <a:ext cx="780480" cy="105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254880</xdr:colOff>
      <xdr:row>158</xdr:row>
      <xdr:rowOff>178560</xdr:rowOff>
    </xdr:from>
    <xdr:to>
      <xdr:col>0</xdr:col>
      <xdr:colOff>1028520</xdr:colOff>
      <xdr:row>164</xdr:row>
      <xdr:rowOff>138240</xdr:rowOff>
    </xdr:to>
    <xdr:pic>
      <xdr:nvPicPr>
        <xdr:cNvPr id="122" name="Рисунок 155" descr=""/>
        <xdr:cNvPicPr/>
      </xdr:nvPicPr>
      <xdr:blipFill>
        <a:blip r:embed="rId123"/>
        <a:stretch/>
      </xdr:blipFill>
      <xdr:spPr>
        <a:xfrm>
          <a:off x="254880" y="26762760"/>
          <a:ext cx="773640" cy="110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866880</xdr:colOff>
      <xdr:row>173</xdr:row>
      <xdr:rowOff>85680</xdr:rowOff>
    </xdr:from>
    <xdr:to>
      <xdr:col>0</xdr:col>
      <xdr:colOff>1407960</xdr:colOff>
      <xdr:row>178</xdr:row>
      <xdr:rowOff>66240</xdr:rowOff>
    </xdr:to>
    <xdr:pic>
      <xdr:nvPicPr>
        <xdr:cNvPr id="123" name="Рисунок 366" descr=""/>
        <xdr:cNvPicPr/>
      </xdr:nvPicPr>
      <xdr:blipFill>
        <a:blip r:embed="rId124"/>
        <a:stretch/>
      </xdr:blipFill>
      <xdr:spPr>
        <a:xfrm>
          <a:off x="866880" y="29498760"/>
          <a:ext cx="541080" cy="885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207000</xdr:colOff>
      <xdr:row>173</xdr:row>
      <xdr:rowOff>16560</xdr:rowOff>
    </xdr:from>
    <xdr:to>
      <xdr:col>0</xdr:col>
      <xdr:colOff>742320</xdr:colOff>
      <xdr:row>178</xdr:row>
      <xdr:rowOff>32040</xdr:rowOff>
    </xdr:to>
    <xdr:pic>
      <xdr:nvPicPr>
        <xdr:cNvPr id="124" name="Рисунок 367" descr=""/>
        <xdr:cNvPicPr/>
      </xdr:nvPicPr>
      <xdr:blipFill>
        <a:blip r:embed="rId125"/>
        <a:stretch/>
      </xdr:blipFill>
      <xdr:spPr>
        <a:xfrm>
          <a:off x="207000" y="29429640"/>
          <a:ext cx="535320" cy="92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1461960</xdr:colOff>
      <xdr:row>173</xdr:row>
      <xdr:rowOff>71280</xdr:rowOff>
    </xdr:from>
    <xdr:to>
      <xdr:col>0</xdr:col>
      <xdr:colOff>2018160</xdr:colOff>
      <xdr:row>178</xdr:row>
      <xdr:rowOff>56520</xdr:rowOff>
    </xdr:to>
    <xdr:pic>
      <xdr:nvPicPr>
        <xdr:cNvPr id="125" name="Рисунок 368" descr=""/>
        <xdr:cNvPicPr/>
      </xdr:nvPicPr>
      <xdr:blipFill>
        <a:blip r:embed="rId126"/>
        <a:stretch/>
      </xdr:blipFill>
      <xdr:spPr>
        <a:xfrm>
          <a:off x="1461960" y="29484360"/>
          <a:ext cx="556200" cy="890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746640</xdr:colOff>
      <xdr:row>621</xdr:row>
      <xdr:rowOff>135360</xdr:rowOff>
    </xdr:from>
    <xdr:to>
      <xdr:col>0</xdr:col>
      <xdr:colOff>1387800</xdr:colOff>
      <xdr:row>626</xdr:row>
      <xdr:rowOff>18720</xdr:rowOff>
    </xdr:to>
    <xdr:pic>
      <xdr:nvPicPr>
        <xdr:cNvPr id="126" name="Рисунок 372" descr=""/>
        <xdr:cNvPicPr/>
      </xdr:nvPicPr>
      <xdr:blipFill>
        <a:blip r:embed="rId127"/>
        <a:stretch/>
      </xdr:blipFill>
      <xdr:spPr>
        <a:xfrm>
          <a:off x="746640" y="104434200"/>
          <a:ext cx="641160" cy="78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1095480</xdr:colOff>
      <xdr:row>684</xdr:row>
      <xdr:rowOff>76320</xdr:rowOff>
    </xdr:from>
    <xdr:to>
      <xdr:col>0</xdr:col>
      <xdr:colOff>1923840</xdr:colOff>
      <xdr:row>688</xdr:row>
      <xdr:rowOff>142560</xdr:rowOff>
    </xdr:to>
    <xdr:pic>
      <xdr:nvPicPr>
        <xdr:cNvPr id="127" name="Рисунок 373" descr=""/>
        <xdr:cNvPicPr/>
      </xdr:nvPicPr>
      <xdr:blipFill>
        <a:blip r:embed="rId128"/>
        <a:stretch/>
      </xdr:blipFill>
      <xdr:spPr>
        <a:xfrm>
          <a:off x="1095480" y="116176680"/>
          <a:ext cx="82836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57240</xdr:colOff>
      <xdr:row>852</xdr:row>
      <xdr:rowOff>19080</xdr:rowOff>
    </xdr:from>
    <xdr:to>
      <xdr:col>0</xdr:col>
      <xdr:colOff>942840</xdr:colOff>
      <xdr:row>855</xdr:row>
      <xdr:rowOff>114480</xdr:rowOff>
    </xdr:to>
    <xdr:pic>
      <xdr:nvPicPr>
        <xdr:cNvPr id="128" name="Рисунок 374" descr=""/>
        <xdr:cNvPicPr/>
      </xdr:nvPicPr>
      <xdr:blipFill>
        <a:blip r:embed="rId129"/>
        <a:stretch/>
      </xdr:blipFill>
      <xdr:spPr>
        <a:xfrm>
          <a:off x="57240" y="144923040"/>
          <a:ext cx="885600" cy="666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227160</xdr:colOff>
      <xdr:row>323</xdr:row>
      <xdr:rowOff>44280</xdr:rowOff>
    </xdr:from>
    <xdr:to>
      <xdr:col>0</xdr:col>
      <xdr:colOff>1036080</xdr:colOff>
      <xdr:row>327</xdr:row>
      <xdr:rowOff>83520</xdr:rowOff>
    </xdr:to>
    <xdr:pic>
      <xdr:nvPicPr>
        <xdr:cNvPr id="129" name="Рисунок 193" descr=""/>
        <xdr:cNvPicPr/>
      </xdr:nvPicPr>
      <xdr:blipFill>
        <a:blip r:embed="rId130"/>
        <a:stretch/>
      </xdr:blipFill>
      <xdr:spPr>
        <a:xfrm>
          <a:off x="227160" y="55670400"/>
          <a:ext cx="80892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232560</xdr:colOff>
      <xdr:row>49</xdr:row>
      <xdr:rowOff>144720</xdr:rowOff>
    </xdr:from>
    <xdr:to>
      <xdr:col>0</xdr:col>
      <xdr:colOff>889560</xdr:colOff>
      <xdr:row>53</xdr:row>
      <xdr:rowOff>115920</xdr:rowOff>
    </xdr:to>
    <xdr:pic>
      <xdr:nvPicPr>
        <xdr:cNvPr id="130" name="Рисунок 259" descr=""/>
        <xdr:cNvPicPr/>
      </xdr:nvPicPr>
      <xdr:blipFill>
        <a:blip r:embed="rId131"/>
        <a:stretch/>
      </xdr:blipFill>
      <xdr:spPr>
        <a:xfrm>
          <a:off x="232560" y="7926480"/>
          <a:ext cx="657000" cy="65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937440</xdr:colOff>
      <xdr:row>49</xdr:row>
      <xdr:rowOff>131400</xdr:rowOff>
    </xdr:from>
    <xdr:to>
      <xdr:col>0</xdr:col>
      <xdr:colOff>1681920</xdr:colOff>
      <xdr:row>53</xdr:row>
      <xdr:rowOff>131040</xdr:rowOff>
    </xdr:to>
    <xdr:pic>
      <xdr:nvPicPr>
        <xdr:cNvPr id="131" name="Рисунок 272" descr=""/>
        <xdr:cNvPicPr/>
      </xdr:nvPicPr>
      <xdr:blipFill>
        <a:blip r:embed="rId132"/>
        <a:stretch/>
      </xdr:blipFill>
      <xdr:spPr>
        <a:xfrm>
          <a:off x="937440" y="7913160"/>
          <a:ext cx="74448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485640</xdr:colOff>
      <xdr:row>284</xdr:row>
      <xdr:rowOff>47520</xdr:rowOff>
    </xdr:from>
    <xdr:to>
      <xdr:col>0</xdr:col>
      <xdr:colOff>1495080</xdr:colOff>
      <xdr:row>288</xdr:row>
      <xdr:rowOff>113760</xdr:rowOff>
    </xdr:to>
    <xdr:pic>
      <xdr:nvPicPr>
        <xdr:cNvPr id="132" name="Рисунок 77" descr=""/>
        <xdr:cNvPicPr/>
      </xdr:nvPicPr>
      <xdr:blipFill>
        <a:blip r:embed="rId133"/>
        <a:stretch/>
      </xdr:blipFill>
      <xdr:spPr>
        <a:xfrm>
          <a:off x="485640" y="49596480"/>
          <a:ext cx="1009440" cy="86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14</xdr:row>
      <xdr:rowOff>57240</xdr:rowOff>
    </xdr:from>
    <xdr:to>
      <xdr:col>1</xdr:col>
      <xdr:colOff>15480</xdr:colOff>
      <xdr:row>18</xdr:row>
      <xdr:rowOff>152280</xdr:rowOff>
    </xdr:to>
    <xdr:pic>
      <xdr:nvPicPr>
        <xdr:cNvPr id="133" name="Рисунок 288" descr=""/>
        <xdr:cNvPicPr/>
      </xdr:nvPicPr>
      <xdr:blipFill>
        <a:blip r:embed="rId134"/>
        <a:stretch/>
      </xdr:blipFill>
      <xdr:spPr>
        <a:xfrm>
          <a:off x="0" y="2714760"/>
          <a:ext cx="2278800" cy="81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379440</xdr:colOff>
      <xdr:row>454</xdr:row>
      <xdr:rowOff>162360</xdr:rowOff>
    </xdr:from>
    <xdr:to>
      <xdr:col>0</xdr:col>
      <xdr:colOff>835920</xdr:colOff>
      <xdr:row>458</xdr:row>
      <xdr:rowOff>176040</xdr:rowOff>
    </xdr:to>
    <xdr:pic>
      <xdr:nvPicPr>
        <xdr:cNvPr id="134" name="Рисунок 187" descr=""/>
        <xdr:cNvPicPr/>
      </xdr:nvPicPr>
      <xdr:blipFill>
        <a:blip r:embed="rId135"/>
        <a:stretch/>
      </xdr:blipFill>
      <xdr:spPr>
        <a:xfrm>
          <a:off x="379440" y="74923920"/>
          <a:ext cx="456480" cy="775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1129680</xdr:colOff>
      <xdr:row>454</xdr:row>
      <xdr:rowOff>141120</xdr:rowOff>
    </xdr:from>
    <xdr:to>
      <xdr:col>0</xdr:col>
      <xdr:colOff>1584720</xdr:colOff>
      <xdr:row>458</xdr:row>
      <xdr:rowOff>152280</xdr:rowOff>
    </xdr:to>
    <xdr:pic>
      <xdr:nvPicPr>
        <xdr:cNvPr id="135" name="Рисунок 188" descr=""/>
        <xdr:cNvPicPr/>
      </xdr:nvPicPr>
      <xdr:blipFill>
        <a:blip r:embed="rId136"/>
        <a:stretch/>
      </xdr:blipFill>
      <xdr:spPr>
        <a:xfrm>
          <a:off x="1129680" y="74902680"/>
          <a:ext cx="455040" cy="77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379440</xdr:colOff>
      <xdr:row>454</xdr:row>
      <xdr:rowOff>162360</xdr:rowOff>
    </xdr:from>
    <xdr:to>
      <xdr:col>0</xdr:col>
      <xdr:colOff>835920</xdr:colOff>
      <xdr:row>458</xdr:row>
      <xdr:rowOff>176040</xdr:rowOff>
    </xdr:to>
    <xdr:pic>
      <xdr:nvPicPr>
        <xdr:cNvPr id="136" name="Рисунок 187" descr=""/>
        <xdr:cNvPicPr/>
      </xdr:nvPicPr>
      <xdr:blipFill>
        <a:blip r:embed="rId137"/>
        <a:stretch/>
      </xdr:blipFill>
      <xdr:spPr>
        <a:xfrm>
          <a:off x="379440" y="74923920"/>
          <a:ext cx="456480" cy="775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1129680</xdr:colOff>
      <xdr:row>454</xdr:row>
      <xdr:rowOff>141120</xdr:rowOff>
    </xdr:from>
    <xdr:to>
      <xdr:col>0</xdr:col>
      <xdr:colOff>1584720</xdr:colOff>
      <xdr:row>458</xdr:row>
      <xdr:rowOff>152280</xdr:rowOff>
    </xdr:to>
    <xdr:pic>
      <xdr:nvPicPr>
        <xdr:cNvPr id="137" name="Рисунок 188" descr=""/>
        <xdr:cNvPicPr/>
      </xdr:nvPicPr>
      <xdr:blipFill>
        <a:blip r:embed="rId138"/>
        <a:stretch/>
      </xdr:blipFill>
      <xdr:spPr>
        <a:xfrm>
          <a:off x="1129680" y="74902680"/>
          <a:ext cx="455040" cy="773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399960</xdr:colOff>
      <xdr:row>459</xdr:row>
      <xdr:rowOff>152280</xdr:rowOff>
    </xdr:from>
    <xdr:to>
      <xdr:col>0</xdr:col>
      <xdr:colOff>818640</xdr:colOff>
      <xdr:row>463</xdr:row>
      <xdr:rowOff>132840</xdr:rowOff>
    </xdr:to>
    <xdr:pic>
      <xdr:nvPicPr>
        <xdr:cNvPr id="138" name="Рисунок 128" descr=""/>
        <xdr:cNvPicPr/>
      </xdr:nvPicPr>
      <xdr:blipFill>
        <a:blip r:embed="rId139"/>
        <a:stretch/>
      </xdr:blipFill>
      <xdr:spPr>
        <a:xfrm>
          <a:off x="399960" y="75866400"/>
          <a:ext cx="41868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978840</xdr:colOff>
      <xdr:row>460</xdr:row>
      <xdr:rowOff>7200</xdr:rowOff>
    </xdr:from>
    <xdr:to>
      <xdr:col>0</xdr:col>
      <xdr:colOff>1371240</xdr:colOff>
      <xdr:row>463</xdr:row>
      <xdr:rowOff>133560</xdr:rowOff>
    </xdr:to>
    <xdr:pic>
      <xdr:nvPicPr>
        <xdr:cNvPr id="139" name="Рисунок 131" descr=""/>
        <xdr:cNvPicPr/>
      </xdr:nvPicPr>
      <xdr:blipFill>
        <a:blip r:embed="rId140"/>
        <a:stretch/>
      </xdr:blipFill>
      <xdr:spPr>
        <a:xfrm>
          <a:off x="978840" y="75911760"/>
          <a:ext cx="392400" cy="69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285840</xdr:colOff>
      <xdr:row>388</xdr:row>
      <xdr:rowOff>19080</xdr:rowOff>
    </xdr:from>
    <xdr:to>
      <xdr:col>0</xdr:col>
      <xdr:colOff>914040</xdr:colOff>
      <xdr:row>391</xdr:row>
      <xdr:rowOff>104400</xdr:rowOff>
    </xdr:to>
    <xdr:pic>
      <xdr:nvPicPr>
        <xdr:cNvPr id="140" name="Рисунок 150" descr=""/>
        <xdr:cNvPicPr/>
      </xdr:nvPicPr>
      <xdr:blipFill>
        <a:blip r:embed="rId141"/>
        <a:stretch/>
      </xdr:blipFill>
      <xdr:spPr>
        <a:xfrm>
          <a:off x="285840" y="65436840"/>
          <a:ext cx="628200" cy="628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1007280</xdr:colOff>
      <xdr:row>388</xdr:row>
      <xdr:rowOff>57240</xdr:rowOff>
    </xdr:from>
    <xdr:to>
      <xdr:col>0</xdr:col>
      <xdr:colOff>1771200</xdr:colOff>
      <xdr:row>391</xdr:row>
      <xdr:rowOff>133200</xdr:rowOff>
    </xdr:to>
    <xdr:pic>
      <xdr:nvPicPr>
        <xdr:cNvPr id="141" name="Рисунок 153" descr=""/>
        <xdr:cNvPicPr/>
      </xdr:nvPicPr>
      <xdr:blipFill>
        <a:blip r:embed="rId142"/>
        <a:srcRect l="0" t="9045" r="0" b="9977"/>
        <a:stretch/>
      </xdr:blipFill>
      <xdr:spPr>
        <a:xfrm>
          <a:off x="1007280" y="65475000"/>
          <a:ext cx="76392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295200</xdr:colOff>
      <xdr:row>429</xdr:row>
      <xdr:rowOff>28440</xdr:rowOff>
    </xdr:from>
    <xdr:to>
      <xdr:col>0</xdr:col>
      <xdr:colOff>814320</xdr:colOff>
      <xdr:row>434</xdr:row>
      <xdr:rowOff>84960</xdr:rowOff>
    </xdr:to>
    <xdr:pic>
      <xdr:nvPicPr>
        <xdr:cNvPr id="142" name="Рисунок 156" descr=""/>
        <xdr:cNvPicPr/>
      </xdr:nvPicPr>
      <xdr:blipFill>
        <a:blip r:embed="rId143"/>
        <a:stretch/>
      </xdr:blipFill>
      <xdr:spPr>
        <a:xfrm>
          <a:off x="295200" y="71170560"/>
          <a:ext cx="519120" cy="100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930960</xdr:colOff>
      <xdr:row>429</xdr:row>
      <xdr:rowOff>35640</xdr:rowOff>
    </xdr:from>
    <xdr:to>
      <xdr:col>0</xdr:col>
      <xdr:colOff>1456920</xdr:colOff>
      <xdr:row>434</xdr:row>
      <xdr:rowOff>70200</xdr:rowOff>
    </xdr:to>
    <xdr:pic>
      <xdr:nvPicPr>
        <xdr:cNvPr id="143" name="Рисунок 159" descr=""/>
        <xdr:cNvPicPr/>
      </xdr:nvPicPr>
      <xdr:blipFill>
        <a:blip r:embed="rId144"/>
        <a:stretch/>
      </xdr:blipFill>
      <xdr:spPr>
        <a:xfrm>
          <a:off x="930960" y="71177760"/>
          <a:ext cx="525960" cy="98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1047600</xdr:colOff>
      <xdr:row>753</xdr:row>
      <xdr:rowOff>57240</xdr:rowOff>
    </xdr:from>
    <xdr:to>
      <xdr:col>0</xdr:col>
      <xdr:colOff>2037960</xdr:colOff>
      <xdr:row>758</xdr:row>
      <xdr:rowOff>95040</xdr:rowOff>
    </xdr:to>
    <xdr:pic>
      <xdr:nvPicPr>
        <xdr:cNvPr id="144" name="Рисунок 61" descr=""/>
        <xdr:cNvPicPr/>
      </xdr:nvPicPr>
      <xdr:blipFill>
        <a:blip r:embed="rId145"/>
        <a:stretch/>
      </xdr:blipFill>
      <xdr:spPr>
        <a:xfrm>
          <a:off x="1047600" y="128644920"/>
          <a:ext cx="990360" cy="9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64440</xdr:colOff>
      <xdr:row>753</xdr:row>
      <xdr:rowOff>35640</xdr:rowOff>
    </xdr:from>
    <xdr:to>
      <xdr:col>0</xdr:col>
      <xdr:colOff>990360</xdr:colOff>
      <xdr:row>758</xdr:row>
      <xdr:rowOff>104400</xdr:rowOff>
    </xdr:to>
    <xdr:pic>
      <xdr:nvPicPr>
        <xdr:cNvPr id="145" name="Рисунок 256" descr=""/>
        <xdr:cNvPicPr/>
      </xdr:nvPicPr>
      <xdr:blipFill>
        <a:blip r:embed="rId146"/>
        <a:stretch/>
      </xdr:blipFill>
      <xdr:spPr>
        <a:xfrm>
          <a:off x="64440" y="128623320"/>
          <a:ext cx="925920" cy="103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514440</xdr:colOff>
      <xdr:row>496</xdr:row>
      <xdr:rowOff>47520</xdr:rowOff>
    </xdr:from>
    <xdr:to>
      <xdr:col>0</xdr:col>
      <xdr:colOff>1523880</xdr:colOff>
      <xdr:row>501</xdr:row>
      <xdr:rowOff>151920</xdr:rowOff>
    </xdr:to>
    <xdr:pic>
      <xdr:nvPicPr>
        <xdr:cNvPr id="146" name="Рисунок 257" descr=""/>
        <xdr:cNvPicPr/>
      </xdr:nvPicPr>
      <xdr:blipFill>
        <a:blip r:embed="rId147"/>
        <a:stretch/>
      </xdr:blipFill>
      <xdr:spPr>
        <a:xfrm>
          <a:off x="514440" y="81667080"/>
          <a:ext cx="1009440" cy="1028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1082160</xdr:colOff>
      <xdr:row>345</xdr:row>
      <xdr:rowOff>167760</xdr:rowOff>
    </xdr:from>
    <xdr:to>
      <xdr:col>0</xdr:col>
      <xdr:colOff>1942920</xdr:colOff>
      <xdr:row>350</xdr:row>
      <xdr:rowOff>75960</xdr:rowOff>
    </xdr:to>
    <xdr:pic>
      <xdr:nvPicPr>
        <xdr:cNvPr id="147" name="Рисунок 3" descr=""/>
        <xdr:cNvPicPr/>
      </xdr:nvPicPr>
      <xdr:blipFill>
        <a:blip r:embed="rId148"/>
        <a:stretch/>
      </xdr:blipFill>
      <xdr:spPr>
        <a:xfrm>
          <a:off x="1082160" y="59775120"/>
          <a:ext cx="860760" cy="813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1348920</xdr:colOff>
      <xdr:row>565</xdr:row>
      <xdr:rowOff>45720</xdr:rowOff>
    </xdr:from>
    <xdr:to>
      <xdr:col>0</xdr:col>
      <xdr:colOff>1996200</xdr:colOff>
      <xdr:row>569</xdr:row>
      <xdr:rowOff>22680</xdr:rowOff>
    </xdr:to>
    <xdr:pic>
      <xdr:nvPicPr>
        <xdr:cNvPr id="148" name="Рисунок 4" descr=""/>
        <xdr:cNvPicPr/>
      </xdr:nvPicPr>
      <xdr:blipFill>
        <a:blip r:embed="rId149"/>
        <a:stretch/>
      </xdr:blipFill>
      <xdr:spPr>
        <a:xfrm>
          <a:off x="1348920" y="94209840"/>
          <a:ext cx="647280" cy="70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921960</xdr:colOff>
      <xdr:row>56</xdr:row>
      <xdr:rowOff>60840</xdr:rowOff>
    </xdr:from>
    <xdr:to>
      <xdr:col>0</xdr:col>
      <xdr:colOff>1752120</xdr:colOff>
      <xdr:row>61</xdr:row>
      <xdr:rowOff>14760</xdr:rowOff>
    </xdr:to>
    <xdr:pic>
      <xdr:nvPicPr>
        <xdr:cNvPr id="149" name="Рисунок 5" descr=""/>
        <xdr:cNvPicPr/>
      </xdr:nvPicPr>
      <xdr:blipFill>
        <a:blip r:embed="rId150"/>
        <a:stretch/>
      </xdr:blipFill>
      <xdr:spPr>
        <a:xfrm>
          <a:off x="921960" y="9042840"/>
          <a:ext cx="83016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165240</xdr:colOff>
      <xdr:row>56</xdr:row>
      <xdr:rowOff>43200</xdr:rowOff>
    </xdr:from>
    <xdr:to>
      <xdr:col>0</xdr:col>
      <xdr:colOff>974880</xdr:colOff>
      <xdr:row>60</xdr:row>
      <xdr:rowOff>151920</xdr:rowOff>
    </xdr:to>
    <xdr:pic>
      <xdr:nvPicPr>
        <xdr:cNvPr id="150" name="Рисунок 6" descr=""/>
        <xdr:cNvPicPr/>
      </xdr:nvPicPr>
      <xdr:blipFill>
        <a:blip r:embed="rId151"/>
        <a:stretch/>
      </xdr:blipFill>
      <xdr:spPr>
        <a:xfrm>
          <a:off x="165240" y="9025200"/>
          <a:ext cx="809640" cy="78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495360</xdr:colOff>
      <xdr:row>151</xdr:row>
      <xdr:rowOff>160200</xdr:rowOff>
    </xdr:from>
    <xdr:to>
      <xdr:col>0</xdr:col>
      <xdr:colOff>1638000</xdr:colOff>
      <xdr:row>157</xdr:row>
      <xdr:rowOff>114120</xdr:rowOff>
    </xdr:to>
    <xdr:pic>
      <xdr:nvPicPr>
        <xdr:cNvPr id="151" name="Рисунок 34" descr=""/>
        <xdr:cNvPicPr/>
      </xdr:nvPicPr>
      <xdr:blipFill>
        <a:blip r:embed="rId152"/>
        <a:stretch/>
      </xdr:blipFill>
      <xdr:spPr>
        <a:xfrm>
          <a:off x="495360" y="25410960"/>
          <a:ext cx="1142640" cy="1096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571680</xdr:colOff>
      <xdr:row>41</xdr:row>
      <xdr:rowOff>7560</xdr:rowOff>
    </xdr:from>
    <xdr:to>
      <xdr:col>0</xdr:col>
      <xdr:colOff>1463040</xdr:colOff>
      <xdr:row>46</xdr:row>
      <xdr:rowOff>75960</xdr:rowOff>
    </xdr:to>
    <xdr:pic>
      <xdr:nvPicPr>
        <xdr:cNvPr id="152" name="Рисунок 224" descr=""/>
        <xdr:cNvPicPr/>
      </xdr:nvPicPr>
      <xdr:blipFill>
        <a:blip r:embed="rId153"/>
        <a:stretch/>
      </xdr:blipFill>
      <xdr:spPr>
        <a:xfrm>
          <a:off x="571680" y="6284520"/>
          <a:ext cx="891360" cy="100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30600</xdr:colOff>
      <xdr:row>70</xdr:row>
      <xdr:rowOff>23040</xdr:rowOff>
    </xdr:from>
    <xdr:to>
      <xdr:col>0</xdr:col>
      <xdr:colOff>1371240</xdr:colOff>
      <xdr:row>75</xdr:row>
      <xdr:rowOff>24840</xdr:rowOff>
    </xdr:to>
    <xdr:pic>
      <xdr:nvPicPr>
        <xdr:cNvPr id="153" name="Рисунок 226" descr=""/>
        <xdr:cNvPicPr/>
      </xdr:nvPicPr>
      <xdr:blipFill>
        <a:blip r:embed="rId154"/>
        <a:stretch/>
      </xdr:blipFill>
      <xdr:spPr>
        <a:xfrm>
          <a:off x="30600" y="11395800"/>
          <a:ext cx="1340640" cy="85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1432440</xdr:colOff>
      <xdr:row>70</xdr:row>
      <xdr:rowOff>30600</xdr:rowOff>
    </xdr:from>
    <xdr:to>
      <xdr:col>0</xdr:col>
      <xdr:colOff>2127600</xdr:colOff>
      <xdr:row>75</xdr:row>
      <xdr:rowOff>7560</xdr:rowOff>
    </xdr:to>
    <xdr:pic>
      <xdr:nvPicPr>
        <xdr:cNvPr id="154" name="Рисунок 253" descr=""/>
        <xdr:cNvPicPr/>
      </xdr:nvPicPr>
      <xdr:blipFill>
        <a:blip r:embed="rId155"/>
        <a:stretch/>
      </xdr:blipFill>
      <xdr:spPr>
        <a:xfrm>
          <a:off x="1432440" y="11403360"/>
          <a:ext cx="695160" cy="83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426600</xdr:colOff>
      <xdr:row>109</xdr:row>
      <xdr:rowOff>76320</xdr:rowOff>
    </xdr:from>
    <xdr:to>
      <xdr:col>0</xdr:col>
      <xdr:colOff>1561680</xdr:colOff>
      <xdr:row>114</xdr:row>
      <xdr:rowOff>60120</xdr:rowOff>
    </xdr:to>
    <xdr:pic>
      <xdr:nvPicPr>
        <xdr:cNvPr id="155" name="Рисунок 31" descr=""/>
        <xdr:cNvPicPr/>
      </xdr:nvPicPr>
      <xdr:blipFill>
        <a:blip r:embed="rId156"/>
        <a:stretch/>
      </xdr:blipFill>
      <xdr:spPr>
        <a:xfrm>
          <a:off x="426600" y="18659520"/>
          <a:ext cx="1135080" cy="936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297360</xdr:colOff>
      <xdr:row>116</xdr:row>
      <xdr:rowOff>76320</xdr:rowOff>
    </xdr:from>
    <xdr:to>
      <xdr:col>0</xdr:col>
      <xdr:colOff>1820880</xdr:colOff>
      <xdr:row>122</xdr:row>
      <xdr:rowOff>7560</xdr:rowOff>
    </xdr:to>
    <xdr:pic>
      <xdr:nvPicPr>
        <xdr:cNvPr id="156" name="Рисунок 37" descr=""/>
        <xdr:cNvPicPr/>
      </xdr:nvPicPr>
      <xdr:blipFill>
        <a:blip r:embed="rId157"/>
        <a:stretch/>
      </xdr:blipFill>
      <xdr:spPr>
        <a:xfrm>
          <a:off x="297360" y="19992960"/>
          <a:ext cx="1523520" cy="1074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1035720</xdr:colOff>
      <xdr:row>187</xdr:row>
      <xdr:rowOff>360</xdr:rowOff>
    </xdr:from>
    <xdr:to>
      <xdr:col>0</xdr:col>
      <xdr:colOff>1935360</xdr:colOff>
      <xdr:row>192</xdr:row>
      <xdr:rowOff>7200</xdr:rowOff>
    </xdr:to>
    <xdr:pic>
      <xdr:nvPicPr>
        <xdr:cNvPr id="157" name="Рисунок 76" descr=""/>
        <xdr:cNvPicPr/>
      </xdr:nvPicPr>
      <xdr:blipFill>
        <a:blip r:embed="rId158"/>
        <a:stretch/>
      </xdr:blipFill>
      <xdr:spPr>
        <a:xfrm>
          <a:off x="1035720" y="31947120"/>
          <a:ext cx="899640" cy="91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11160</xdr:colOff>
      <xdr:row>187</xdr:row>
      <xdr:rowOff>34920</xdr:rowOff>
    </xdr:from>
    <xdr:to>
      <xdr:col>0</xdr:col>
      <xdr:colOff>883800</xdr:colOff>
      <xdr:row>191</xdr:row>
      <xdr:rowOff>159840</xdr:rowOff>
    </xdr:to>
    <xdr:pic>
      <xdr:nvPicPr>
        <xdr:cNvPr id="158" name="Рисунок 89" descr=""/>
        <xdr:cNvPicPr/>
      </xdr:nvPicPr>
      <xdr:blipFill>
        <a:blip r:embed="rId159"/>
        <a:stretch/>
      </xdr:blipFill>
      <xdr:spPr>
        <a:xfrm>
          <a:off x="11160" y="31981680"/>
          <a:ext cx="872640" cy="848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1029960</xdr:colOff>
      <xdr:row>194</xdr:row>
      <xdr:rowOff>106200</xdr:rowOff>
    </xdr:from>
    <xdr:to>
      <xdr:col>0</xdr:col>
      <xdr:colOff>2070360</xdr:colOff>
      <xdr:row>199</xdr:row>
      <xdr:rowOff>39600</xdr:rowOff>
    </xdr:to>
    <xdr:pic>
      <xdr:nvPicPr>
        <xdr:cNvPr id="159" name="Рисунок 325" descr=""/>
        <xdr:cNvPicPr/>
      </xdr:nvPicPr>
      <xdr:blipFill>
        <a:blip r:embed="rId160"/>
        <a:stretch/>
      </xdr:blipFill>
      <xdr:spPr>
        <a:xfrm>
          <a:off x="1029960" y="33319800"/>
          <a:ext cx="1040400" cy="838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1800</xdr:colOff>
      <xdr:row>194</xdr:row>
      <xdr:rowOff>64800</xdr:rowOff>
    </xdr:from>
    <xdr:to>
      <xdr:col>0</xdr:col>
      <xdr:colOff>1038600</xdr:colOff>
      <xdr:row>199</xdr:row>
      <xdr:rowOff>43560</xdr:rowOff>
    </xdr:to>
    <xdr:pic>
      <xdr:nvPicPr>
        <xdr:cNvPr id="160" name="Рисунок 327" descr=""/>
        <xdr:cNvPicPr/>
      </xdr:nvPicPr>
      <xdr:blipFill>
        <a:blip r:embed="rId161"/>
        <a:stretch/>
      </xdr:blipFill>
      <xdr:spPr>
        <a:xfrm>
          <a:off x="1800" y="33278400"/>
          <a:ext cx="1036800" cy="88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449640</xdr:colOff>
      <xdr:row>201</xdr:row>
      <xdr:rowOff>0</xdr:rowOff>
    </xdr:from>
    <xdr:to>
      <xdr:col>0</xdr:col>
      <xdr:colOff>1508400</xdr:colOff>
      <xdr:row>206</xdr:row>
      <xdr:rowOff>144360</xdr:rowOff>
    </xdr:to>
    <xdr:pic>
      <xdr:nvPicPr>
        <xdr:cNvPr id="161" name="Рисунок 39" descr=""/>
        <xdr:cNvPicPr/>
      </xdr:nvPicPr>
      <xdr:blipFill>
        <a:blip r:embed="rId162"/>
        <a:stretch/>
      </xdr:blipFill>
      <xdr:spPr>
        <a:xfrm>
          <a:off x="449640" y="34480440"/>
          <a:ext cx="1058760" cy="1049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99000</xdr:colOff>
      <xdr:row>208</xdr:row>
      <xdr:rowOff>60840</xdr:rowOff>
    </xdr:from>
    <xdr:to>
      <xdr:col>0</xdr:col>
      <xdr:colOff>959760</xdr:colOff>
      <xdr:row>213</xdr:row>
      <xdr:rowOff>7200</xdr:rowOff>
    </xdr:to>
    <xdr:pic>
      <xdr:nvPicPr>
        <xdr:cNvPr id="162" name="Рисунок 16" descr=""/>
        <xdr:cNvPicPr/>
      </xdr:nvPicPr>
      <xdr:blipFill>
        <a:blip r:embed="rId163"/>
        <a:stretch/>
      </xdr:blipFill>
      <xdr:spPr>
        <a:xfrm>
          <a:off x="99000" y="35808120"/>
          <a:ext cx="860760" cy="851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927360</xdr:colOff>
      <xdr:row>208</xdr:row>
      <xdr:rowOff>12960</xdr:rowOff>
    </xdr:from>
    <xdr:to>
      <xdr:col>0</xdr:col>
      <xdr:colOff>1828440</xdr:colOff>
      <xdr:row>212</xdr:row>
      <xdr:rowOff>180720</xdr:rowOff>
    </xdr:to>
    <xdr:pic>
      <xdr:nvPicPr>
        <xdr:cNvPr id="163" name="Рисунок 17" descr=""/>
        <xdr:cNvPicPr/>
      </xdr:nvPicPr>
      <xdr:blipFill>
        <a:blip r:embed="rId164"/>
        <a:stretch/>
      </xdr:blipFill>
      <xdr:spPr>
        <a:xfrm>
          <a:off x="927360" y="35760240"/>
          <a:ext cx="901080" cy="89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1089720</xdr:colOff>
      <xdr:row>215</xdr:row>
      <xdr:rowOff>15120</xdr:rowOff>
    </xdr:from>
    <xdr:to>
      <xdr:col>0</xdr:col>
      <xdr:colOff>2034360</xdr:colOff>
      <xdr:row>220</xdr:row>
      <xdr:rowOff>45360</xdr:rowOff>
    </xdr:to>
    <xdr:pic>
      <xdr:nvPicPr>
        <xdr:cNvPr id="164" name="Рисунок 24" descr=""/>
        <xdr:cNvPicPr/>
      </xdr:nvPicPr>
      <xdr:blipFill>
        <a:blip r:embed="rId165"/>
        <a:stretch/>
      </xdr:blipFill>
      <xdr:spPr>
        <a:xfrm>
          <a:off x="1089720" y="37029240"/>
          <a:ext cx="944640" cy="935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150120</xdr:colOff>
      <xdr:row>215</xdr:row>
      <xdr:rowOff>20520</xdr:rowOff>
    </xdr:from>
    <xdr:to>
      <xdr:col>0</xdr:col>
      <xdr:colOff>1081800</xdr:colOff>
      <xdr:row>220</xdr:row>
      <xdr:rowOff>37800</xdr:rowOff>
    </xdr:to>
    <xdr:pic>
      <xdr:nvPicPr>
        <xdr:cNvPr id="165" name="Рисунок 223" descr=""/>
        <xdr:cNvPicPr/>
      </xdr:nvPicPr>
      <xdr:blipFill>
        <a:blip r:embed="rId166"/>
        <a:stretch/>
      </xdr:blipFill>
      <xdr:spPr>
        <a:xfrm>
          <a:off x="150120" y="37034640"/>
          <a:ext cx="931680" cy="92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518040</xdr:colOff>
      <xdr:row>95</xdr:row>
      <xdr:rowOff>178920</xdr:rowOff>
    </xdr:from>
    <xdr:to>
      <xdr:col>0</xdr:col>
      <xdr:colOff>1597320</xdr:colOff>
      <xdr:row>100</xdr:row>
      <xdr:rowOff>159840</xdr:rowOff>
    </xdr:to>
    <xdr:pic>
      <xdr:nvPicPr>
        <xdr:cNvPr id="166" name="Рисунок 237" descr=""/>
        <xdr:cNvPicPr/>
      </xdr:nvPicPr>
      <xdr:blipFill>
        <a:blip r:embed="rId167"/>
        <a:stretch/>
      </xdr:blipFill>
      <xdr:spPr>
        <a:xfrm>
          <a:off x="518040" y="16095240"/>
          <a:ext cx="1079280" cy="933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594360</xdr:colOff>
      <xdr:row>222</xdr:row>
      <xdr:rowOff>0</xdr:rowOff>
    </xdr:from>
    <xdr:to>
      <xdr:col>0</xdr:col>
      <xdr:colOff>1622880</xdr:colOff>
      <xdr:row>227</xdr:row>
      <xdr:rowOff>114120</xdr:rowOff>
    </xdr:to>
    <xdr:pic>
      <xdr:nvPicPr>
        <xdr:cNvPr id="167" name="Рисунок 239" descr=""/>
        <xdr:cNvPicPr/>
      </xdr:nvPicPr>
      <xdr:blipFill>
        <a:blip r:embed="rId168"/>
        <a:stretch/>
      </xdr:blipFill>
      <xdr:spPr>
        <a:xfrm>
          <a:off x="594360" y="38280960"/>
          <a:ext cx="1028520" cy="101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480240</xdr:colOff>
      <xdr:row>249</xdr:row>
      <xdr:rowOff>175320</xdr:rowOff>
    </xdr:from>
    <xdr:to>
      <xdr:col>0</xdr:col>
      <xdr:colOff>1577160</xdr:colOff>
      <xdr:row>254</xdr:row>
      <xdr:rowOff>127440</xdr:rowOff>
    </xdr:to>
    <xdr:pic>
      <xdr:nvPicPr>
        <xdr:cNvPr id="168" name="Рисунок 249" descr=""/>
        <xdr:cNvPicPr/>
      </xdr:nvPicPr>
      <xdr:blipFill>
        <a:blip r:embed="rId169"/>
        <a:stretch/>
      </xdr:blipFill>
      <xdr:spPr>
        <a:xfrm>
          <a:off x="480240" y="43390080"/>
          <a:ext cx="1096920" cy="857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274680</xdr:colOff>
      <xdr:row>264</xdr:row>
      <xdr:rowOff>38880</xdr:rowOff>
    </xdr:from>
    <xdr:to>
      <xdr:col>0</xdr:col>
      <xdr:colOff>1136160</xdr:colOff>
      <xdr:row>269</xdr:row>
      <xdr:rowOff>59760</xdr:rowOff>
    </xdr:to>
    <xdr:pic>
      <xdr:nvPicPr>
        <xdr:cNvPr id="169" name="Рисунок 183" descr=""/>
        <xdr:cNvPicPr/>
      </xdr:nvPicPr>
      <xdr:blipFill>
        <a:blip r:embed="rId170"/>
        <a:stretch/>
      </xdr:blipFill>
      <xdr:spPr>
        <a:xfrm>
          <a:off x="274680" y="45968400"/>
          <a:ext cx="861480" cy="925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1129680</xdr:colOff>
      <xdr:row>264</xdr:row>
      <xdr:rowOff>64800</xdr:rowOff>
    </xdr:from>
    <xdr:to>
      <xdr:col>0</xdr:col>
      <xdr:colOff>1950480</xdr:colOff>
      <xdr:row>269</xdr:row>
      <xdr:rowOff>39600</xdr:rowOff>
    </xdr:to>
    <xdr:pic>
      <xdr:nvPicPr>
        <xdr:cNvPr id="170" name="Рисунок 184" descr=""/>
        <xdr:cNvPicPr/>
      </xdr:nvPicPr>
      <xdr:blipFill>
        <a:blip r:embed="rId171"/>
        <a:stretch/>
      </xdr:blipFill>
      <xdr:spPr>
        <a:xfrm>
          <a:off x="1129680" y="45994320"/>
          <a:ext cx="820800" cy="87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975240</xdr:colOff>
      <xdr:row>270</xdr:row>
      <xdr:rowOff>167760</xdr:rowOff>
    </xdr:from>
    <xdr:to>
      <xdr:col>0</xdr:col>
      <xdr:colOff>1889280</xdr:colOff>
      <xdr:row>275</xdr:row>
      <xdr:rowOff>167400</xdr:rowOff>
    </xdr:to>
    <xdr:pic>
      <xdr:nvPicPr>
        <xdr:cNvPr id="171" name="Рисунок 250" descr=""/>
        <xdr:cNvPicPr/>
      </xdr:nvPicPr>
      <xdr:blipFill>
        <a:blip r:embed="rId172"/>
        <a:stretch/>
      </xdr:blipFill>
      <xdr:spPr>
        <a:xfrm>
          <a:off x="975240" y="47183040"/>
          <a:ext cx="914040" cy="904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28080</xdr:colOff>
      <xdr:row>271</xdr:row>
      <xdr:rowOff>5400</xdr:rowOff>
    </xdr:from>
    <xdr:to>
      <xdr:col>0</xdr:col>
      <xdr:colOff>906480</xdr:colOff>
      <xdr:row>275</xdr:row>
      <xdr:rowOff>152280</xdr:rowOff>
    </xdr:to>
    <xdr:pic>
      <xdr:nvPicPr>
        <xdr:cNvPr id="172" name="Рисунок 43" descr=""/>
        <xdr:cNvPicPr/>
      </xdr:nvPicPr>
      <xdr:blipFill>
        <a:blip r:embed="rId173"/>
        <a:stretch/>
      </xdr:blipFill>
      <xdr:spPr>
        <a:xfrm>
          <a:off x="28080" y="47201760"/>
          <a:ext cx="878400" cy="870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99000</xdr:colOff>
      <xdr:row>257</xdr:row>
      <xdr:rowOff>38160</xdr:rowOff>
    </xdr:from>
    <xdr:to>
      <xdr:col>0</xdr:col>
      <xdr:colOff>1073880</xdr:colOff>
      <xdr:row>262</xdr:row>
      <xdr:rowOff>98640</xdr:rowOff>
    </xdr:to>
    <xdr:pic>
      <xdr:nvPicPr>
        <xdr:cNvPr id="173" name="Рисунок 44" descr=""/>
        <xdr:cNvPicPr/>
      </xdr:nvPicPr>
      <xdr:blipFill>
        <a:blip r:embed="rId174"/>
        <a:stretch/>
      </xdr:blipFill>
      <xdr:spPr>
        <a:xfrm>
          <a:off x="99000" y="44700840"/>
          <a:ext cx="974880" cy="965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1079640</xdr:colOff>
      <xdr:row>257</xdr:row>
      <xdr:rowOff>66240</xdr:rowOff>
    </xdr:from>
    <xdr:to>
      <xdr:col>0</xdr:col>
      <xdr:colOff>2034360</xdr:colOff>
      <xdr:row>262</xdr:row>
      <xdr:rowOff>106560</xdr:rowOff>
    </xdr:to>
    <xdr:pic>
      <xdr:nvPicPr>
        <xdr:cNvPr id="174" name="Рисунок 46" descr=""/>
        <xdr:cNvPicPr/>
      </xdr:nvPicPr>
      <xdr:blipFill>
        <a:blip r:embed="rId175"/>
        <a:stretch/>
      </xdr:blipFill>
      <xdr:spPr>
        <a:xfrm>
          <a:off x="1079640" y="44728920"/>
          <a:ext cx="954720" cy="945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83880</xdr:colOff>
      <xdr:row>298</xdr:row>
      <xdr:rowOff>15120</xdr:rowOff>
    </xdr:from>
    <xdr:to>
      <xdr:col>0</xdr:col>
      <xdr:colOff>1074240</xdr:colOff>
      <xdr:row>303</xdr:row>
      <xdr:rowOff>91080</xdr:rowOff>
    </xdr:to>
    <xdr:pic>
      <xdr:nvPicPr>
        <xdr:cNvPr id="175" name="Рисунок 55" descr=""/>
        <xdr:cNvPicPr/>
      </xdr:nvPicPr>
      <xdr:blipFill>
        <a:blip r:embed="rId176"/>
        <a:stretch/>
      </xdr:blipFill>
      <xdr:spPr>
        <a:xfrm>
          <a:off x="83880" y="52183440"/>
          <a:ext cx="990360" cy="981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579240</xdr:colOff>
      <xdr:row>305</xdr:row>
      <xdr:rowOff>7560</xdr:rowOff>
    </xdr:from>
    <xdr:to>
      <xdr:col>0</xdr:col>
      <xdr:colOff>1562040</xdr:colOff>
      <xdr:row>310</xdr:row>
      <xdr:rowOff>75960</xdr:rowOff>
    </xdr:to>
    <xdr:pic>
      <xdr:nvPicPr>
        <xdr:cNvPr id="176" name="Рисунок 57" descr=""/>
        <xdr:cNvPicPr/>
      </xdr:nvPicPr>
      <xdr:blipFill>
        <a:blip r:embed="rId177"/>
        <a:stretch/>
      </xdr:blipFill>
      <xdr:spPr>
        <a:xfrm>
          <a:off x="579240" y="53442720"/>
          <a:ext cx="982800" cy="973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1066680</xdr:colOff>
      <xdr:row>298</xdr:row>
      <xdr:rowOff>15120</xdr:rowOff>
    </xdr:from>
    <xdr:to>
      <xdr:col>0</xdr:col>
      <xdr:colOff>2041560</xdr:colOff>
      <xdr:row>303</xdr:row>
      <xdr:rowOff>75600</xdr:rowOff>
    </xdr:to>
    <xdr:pic>
      <xdr:nvPicPr>
        <xdr:cNvPr id="177" name="Рисунок 62" descr=""/>
        <xdr:cNvPicPr/>
      </xdr:nvPicPr>
      <xdr:blipFill>
        <a:blip r:embed="rId178"/>
        <a:stretch/>
      </xdr:blipFill>
      <xdr:spPr>
        <a:xfrm>
          <a:off x="1066680" y="52183440"/>
          <a:ext cx="974880" cy="965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274320</xdr:colOff>
      <xdr:row>311</xdr:row>
      <xdr:rowOff>144720</xdr:rowOff>
    </xdr:from>
    <xdr:to>
      <xdr:col>0</xdr:col>
      <xdr:colOff>1036080</xdr:colOff>
      <xdr:row>315</xdr:row>
      <xdr:rowOff>167400</xdr:rowOff>
    </xdr:to>
    <xdr:pic>
      <xdr:nvPicPr>
        <xdr:cNvPr id="178" name="Рисунок 255" descr=""/>
        <xdr:cNvPicPr/>
      </xdr:nvPicPr>
      <xdr:blipFill>
        <a:blip r:embed="rId179"/>
        <a:stretch/>
      </xdr:blipFill>
      <xdr:spPr>
        <a:xfrm>
          <a:off x="274320" y="54666000"/>
          <a:ext cx="76176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960120</xdr:colOff>
      <xdr:row>328</xdr:row>
      <xdr:rowOff>160200</xdr:rowOff>
    </xdr:from>
    <xdr:to>
      <xdr:col>0</xdr:col>
      <xdr:colOff>1729440</xdr:colOff>
      <xdr:row>333</xdr:row>
      <xdr:rowOff>15120</xdr:rowOff>
    </xdr:to>
    <xdr:pic>
      <xdr:nvPicPr>
        <xdr:cNvPr id="179" name="Рисунок 64" descr=""/>
        <xdr:cNvPicPr/>
      </xdr:nvPicPr>
      <xdr:blipFill>
        <a:blip r:embed="rId180"/>
        <a:stretch/>
      </xdr:blipFill>
      <xdr:spPr>
        <a:xfrm>
          <a:off x="960120" y="56691000"/>
          <a:ext cx="769320" cy="759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180360</xdr:colOff>
      <xdr:row>328</xdr:row>
      <xdr:rowOff>172800</xdr:rowOff>
    </xdr:from>
    <xdr:to>
      <xdr:col>0</xdr:col>
      <xdr:colOff>914040</xdr:colOff>
      <xdr:row>332</xdr:row>
      <xdr:rowOff>174960</xdr:rowOff>
    </xdr:to>
    <xdr:pic>
      <xdr:nvPicPr>
        <xdr:cNvPr id="180" name="Рисунок 68" descr=""/>
        <xdr:cNvPicPr/>
      </xdr:nvPicPr>
      <xdr:blipFill>
        <a:blip r:embed="rId181"/>
        <a:stretch/>
      </xdr:blipFill>
      <xdr:spPr>
        <a:xfrm>
          <a:off x="180360" y="56703600"/>
          <a:ext cx="733680" cy="726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1046880</xdr:colOff>
      <xdr:row>323</xdr:row>
      <xdr:rowOff>41040</xdr:rowOff>
    </xdr:from>
    <xdr:to>
      <xdr:col>0</xdr:col>
      <xdr:colOff>1882080</xdr:colOff>
      <xdr:row>327</xdr:row>
      <xdr:rowOff>144720</xdr:rowOff>
    </xdr:to>
    <xdr:pic>
      <xdr:nvPicPr>
        <xdr:cNvPr id="181" name="Рисунок 81" descr=""/>
        <xdr:cNvPicPr/>
      </xdr:nvPicPr>
      <xdr:blipFill>
        <a:blip r:embed="rId182"/>
        <a:stretch/>
      </xdr:blipFill>
      <xdr:spPr>
        <a:xfrm>
          <a:off x="1046880" y="55667160"/>
          <a:ext cx="835200" cy="827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333</xdr:row>
      <xdr:rowOff>167760</xdr:rowOff>
    </xdr:from>
    <xdr:to>
      <xdr:col>0</xdr:col>
      <xdr:colOff>853200</xdr:colOff>
      <xdr:row>338</xdr:row>
      <xdr:rowOff>106560</xdr:rowOff>
    </xdr:to>
    <xdr:pic>
      <xdr:nvPicPr>
        <xdr:cNvPr id="182" name="Рисунок 86" descr=""/>
        <xdr:cNvPicPr/>
      </xdr:nvPicPr>
      <xdr:blipFill>
        <a:blip r:embed="rId183"/>
        <a:stretch/>
      </xdr:blipFill>
      <xdr:spPr>
        <a:xfrm>
          <a:off x="0" y="57603600"/>
          <a:ext cx="853200" cy="843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1407240</xdr:colOff>
      <xdr:row>334</xdr:row>
      <xdr:rowOff>20520</xdr:rowOff>
    </xdr:from>
    <xdr:to>
      <xdr:col>1</xdr:col>
      <xdr:colOff>14760</xdr:colOff>
      <xdr:row>338</xdr:row>
      <xdr:rowOff>98640</xdr:rowOff>
    </xdr:to>
    <xdr:pic>
      <xdr:nvPicPr>
        <xdr:cNvPr id="183" name="Рисунок 311" descr=""/>
        <xdr:cNvPicPr/>
      </xdr:nvPicPr>
      <xdr:blipFill>
        <a:blip r:embed="rId184"/>
        <a:stretch/>
      </xdr:blipFill>
      <xdr:spPr>
        <a:xfrm>
          <a:off x="1407240" y="57637080"/>
          <a:ext cx="870840" cy="802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711360</xdr:colOff>
      <xdr:row>334</xdr:row>
      <xdr:rowOff>18000</xdr:rowOff>
    </xdr:from>
    <xdr:to>
      <xdr:col>0</xdr:col>
      <xdr:colOff>1561680</xdr:colOff>
      <xdr:row>338</xdr:row>
      <xdr:rowOff>136800</xdr:rowOff>
    </xdr:to>
    <xdr:pic>
      <xdr:nvPicPr>
        <xdr:cNvPr id="184" name="Рисунок 96" descr=""/>
        <xdr:cNvPicPr/>
      </xdr:nvPicPr>
      <xdr:blipFill>
        <a:blip r:embed="rId185"/>
        <a:stretch/>
      </xdr:blipFill>
      <xdr:spPr>
        <a:xfrm>
          <a:off x="711360" y="57634560"/>
          <a:ext cx="850320" cy="84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632520</xdr:colOff>
      <xdr:row>339</xdr:row>
      <xdr:rowOff>175320</xdr:rowOff>
    </xdr:from>
    <xdr:to>
      <xdr:col>0</xdr:col>
      <xdr:colOff>1531440</xdr:colOff>
      <xdr:row>344</xdr:row>
      <xdr:rowOff>159840</xdr:rowOff>
    </xdr:to>
    <xdr:pic>
      <xdr:nvPicPr>
        <xdr:cNvPr id="185" name="Рисунок 103" descr=""/>
        <xdr:cNvPicPr/>
      </xdr:nvPicPr>
      <xdr:blipFill>
        <a:blip r:embed="rId186"/>
        <a:stretch/>
      </xdr:blipFill>
      <xdr:spPr>
        <a:xfrm>
          <a:off x="632520" y="58696920"/>
          <a:ext cx="898920" cy="889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167760</xdr:colOff>
      <xdr:row>514</xdr:row>
      <xdr:rowOff>175320</xdr:rowOff>
    </xdr:from>
    <xdr:to>
      <xdr:col>0</xdr:col>
      <xdr:colOff>997920</xdr:colOff>
      <xdr:row>519</xdr:row>
      <xdr:rowOff>91080</xdr:rowOff>
    </xdr:to>
    <xdr:pic>
      <xdr:nvPicPr>
        <xdr:cNvPr id="186" name="Рисунок 104" descr=""/>
        <xdr:cNvPicPr/>
      </xdr:nvPicPr>
      <xdr:blipFill>
        <a:blip r:embed="rId187"/>
        <a:stretch/>
      </xdr:blipFill>
      <xdr:spPr>
        <a:xfrm>
          <a:off x="167760" y="85071600"/>
          <a:ext cx="830160" cy="82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1033920</xdr:colOff>
      <xdr:row>515</xdr:row>
      <xdr:rowOff>-720</xdr:rowOff>
    </xdr:from>
    <xdr:to>
      <xdr:col>0</xdr:col>
      <xdr:colOff>1927440</xdr:colOff>
      <xdr:row>519</xdr:row>
      <xdr:rowOff>159480</xdr:rowOff>
    </xdr:to>
    <xdr:pic>
      <xdr:nvPicPr>
        <xdr:cNvPr id="187" name="Рисунок 107" descr=""/>
        <xdr:cNvPicPr/>
      </xdr:nvPicPr>
      <xdr:blipFill>
        <a:blip r:embed="rId188"/>
        <a:stretch/>
      </xdr:blipFill>
      <xdr:spPr>
        <a:xfrm>
          <a:off x="1033920" y="85076640"/>
          <a:ext cx="893520" cy="88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594360</xdr:colOff>
      <xdr:row>521</xdr:row>
      <xdr:rowOff>0</xdr:rowOff>
    </xdr:from>
    <xdr:to>
      <xdr:col>0</xdr:col>
      <xdr:colOff>1477800</xdr:colOff>
      <xdr:row>525</xdr:row>
      <xdr:rowOff>151920</xdr:rowOff>
    </xdr:to>
    <xdr:pic>
      <xdr:nvPicPr>
        <xdr:cNvPr id="188" name="Рисунок 108" descr=""/>
        <xdr:cNvPicPr/>
      </xdr:nvPicPr>
      <xdr:blipFill>
        <a:blip r:embed="rId189"/>
        <a:stretch/>
      </xdr:blipFill>
      <xdr:spPr>
        <a:xfrm>
          <a:off x="594360" y="86163120"/>
          <a:ext cx="883440" cy="875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241560</xdr:colOff>
      <xdr:row>533</xdr:row>
      <xdr:rowOff>20520</xdr:rowOff>
    </xdr:from>
    <xdr:to>
      <xdr:col>0</xdr:col>
      <xdr:colOff>1051200</xdr:colOff>
      <xdr:row>537</xdr:row>
      <xdr:rowOff>75960</xdr:rowOff>
    </xdr:to>
    <xdr:pic>
      <xdr:nvPicPr>
        <xdr:cNvPr id="189" name="Рисунок 111" descr=""/>
        <xdr:cNvPicPr/>
      </xdr:nvPicPr>
      <xdr:blipFill>
        <a:blip r:embed="rId190"/>
        <a:stretch/>
      </xdr:blipFill>
      <xdr:spPr>
        <a:xfrm>
          <a:off x="241560" y="88355520"/>
          <a:ext cx="809640" cy="80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1077120</xdr:colOff>
      <xdr:row>533</xdr:row>
      <xdr:rowOff>18000</xdr:rowOff>
    </xdr:from>
    <xdr:to>
      <xdr:col>0</xdr:col>
      <xdr:colOff>1912320</xdr:colOff>
      <xdr:row>537</xdr:row>
      <xdr:rowOff>98640</xdr:rowOff>
    </xdr:to>
    <xdr:pic>
      <xdr:nvPicPr>
        <xdr:cNvPr id="190" name="Рисунок 114" descr=""/>
        <xdr:cNvPicPr/>
      </xdr:nvPicPr>
      <xdr:blipFill>
        <a:blip r:embed="rId191"/>
        <a:stretch/>
      </xdr:blipFill>
      <xdr:spPr>
        <a:xfrm>
          <a:off x="1077120" y="88353000"/>
          <a:ext cx="835200" cy="833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765360</xdr:colOff>
      <xdr:row>527</xdr:row>
      <xdr:rowOff>16560</xdr:rowOff>
    </xdr:from>
    <xdr:to>
      <xdr:col>0</xdr:col>
      <xdr:colOff>1485720</xdr:colOff>
      <xdr:row>531</xdr:row>
      <xdr:rowOff>117360</xdr:rowOff>
    </xdr:to>
    <xdr:pic>
      <xdr:nvPicPr>
        <xdr:cNvPr id="191" name="Рисунок 342" descr=""/>
        <xdr:cNvPicPr/>
      </xdr:nvPicPr>
      <xdr:blipFill>
        <a:blip r:embed="rId192"/>
        <a:stretch/>
      </xdr:blipFill>
      <xdr:spPr>
        <a:xfrm>
          <a:off x="765360" y="87265440"/>
          <a:ext cx="720360" cy="82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213480</xdr:colOff>
      <xdr:row>538</xdr:row>
      <xdr:rowOff>175320</xdr:rowOff>
    </xdr:from>
    <xdr:to>
      <xdr:col>0</xdr:col>
      <xdr:colOff>1074240</xdr:colOff>
      <xdr:row>543</xdr:row>
      <xdr:rowOff>121680</xdr:rowOff>
    </xdr:to>
    <xdr:pic>
      <xdr:nvPicPr>
        <xdr:cNvPr id="192" name="Рисунок 117" descr=""/>
        <xdr:cNvPicPr/>
      </xdr:nvPicPr>
      <xdr:blipFill>
        <a:blip r:embed="rId193"/>
        <a:stretch/>
      </xdr:blipFill>
      <xdr:spPr>
        <a:xfrm>
          <a:off x="213480" y="89453160"/>
          <a:ext cx="860760" cy="851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1056960</xdr:colOff>
      <xdr:row>538</xdr:row>
      <xdr:rowOff>172800</xdr:rowOff>
    </xdr:from>
    <xdr:to>
      <xdr:col>0</xdr:col>
      <xdr:colOff>1843920</xdr:colOff>
      <xdr:row>543</xdr:row>
      <xdr:rowOff>45360</xdr:rowOff>
    </xdr:to>
    <xdr:pic>
      <xdr:nvPicPr>
        <xdr:cNvPr id="193" name="Рисунок 118" descr=""/>
        <xdr:cNvPicPr/>
      </xdr:nvPicPr>
      <xdr:blipFill>
        <a:blip r:embed="rId194"/>
        <a:stretch/>
      </xdr:blipFill>
      <xdr:spPr>
        <a:xfrm>
          <a:off x="1056960" y="89450640"/>
          <a:ext cx="786960" cy="777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122040</xdr:colOff>
      <xdr:row>582</xdr:row>
      <xdr:rowOff>53280</xdr:rowOff>
    </xdr:from>
    <xdr:to>
      <xdr:col>0</xdr:col>
      <xdr:colOff>952200</xdr:colOff>
      <xdr:row>586</xdr:row>
      <xdr:rowOff>151920</xdr:rowOff>
    </xdr:to>
    <xdr:pic>
      <xdr:nvPicPr>
        <xdr:cNvPr id="194" name="Рисунок 126" descr=""/>
        <xdr:cNvPicPr/>
      </xdr:nvPicPr>
      <xdr:blipFill>
        <a:blip r:embed="rId195"/>
        <a:stretch/>
      </xdr:blipFill>
      <xdr:spPr>
        <a:xfrm>
          <a:off x="122040" y="97293960"/>
          <a:ext cx="830160" cy="82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883800</xdr:colOff>
      <xdr:row>588</xdr:row>
      <xdr:rowOff>7560</xdr:rowOff>
    </xdr:from>
    <xdr:to>
      <xdr:col>0</xdr:col>
      <xdr:colOff>1782720</xdr:colOff>
      <xdr:row>592</xdr:row>
      <xdr:rowOff>174960</xdr:rowOff>
    </xdr:to>
    <xdr:pic>
      <xdr:nvPicPr>
        <xdr:cNvPr id="195" name="Рисунок 134" descr=""/>
        <xdr:cNvPicPr/>
      </xdr:nvPicPr>
      <xdr:blipFill>
        <a:blip r:embed="rId196"/>
        <a:stretch/>
      </xdr:blipFill>
      <xdr:spPr>
        <a:xfrm>
          <a:off x="883800" y="98334000"/>
          <a:ext cx="898920" cy="89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588</xdr:row>
      <xdr:rowOff>5400</xdr:rowOff>
    </xdr:from>
    <xdr:to>
      <xdr:col>0</xdr:col>
      <xdr:colOff>909000</xdr:colOff>
      <xdr:row>592</xdr:row>
      <xdr:rowOff>181080</xdr:rowOff>
    </xdr:to>
    <xdr:pic>
      <xdr:nvPicPr>
        <xdr:cNvPr id="196" name="Рисунок 141" descr=""/>
        <xdr:cNvPicPr/>
      </xdr:nvPicPr>
      <xdr:blipFill>
        <a:blip r:embed="rId197"/>
        <a:stretch/>
      </xdr:blipFill>
      <xdr:spPr>
        <a:xfrm>
          <a:off x="0" y="98331840"/>
          <a:ext cx="909000" cy="899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464760</xdr:colOff>
      <xdr:row>609</xdr:row>
      <xdr:rowOff>15120</xdr:rowOff>
    </xdr:from>
    <xdr:to>
      <xdr:col>0</xdr:col>
      <xdr:colOff>1356120</xdr:colOff>
      <xdr:row>614</xdr:row>
      <xdr:rowOff>7200</xdr:rowOff>
    </xdr:to>
    <xdr:pic>
      <xdr:nvPicPr>
        <xdr:cNvPr id="197" name="Рисунок 145" descr=""/>
        <xdr:cNvPicPr/>
      </xdr:nvPicPr>
      <xdr:blipFill>
        <a:blip r:embed="rId198"/>
        <a:stretch/>
      </xdr:blipFill>
      <xdr:spPr>
        <a:xfrm>
          <a:off x="464760" y="102142080"/>
          <a:ext cx="891360" cy="89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563760</xdr:colOff>
      <xdr:row>627</xdr:row>
      <xdr:rowOff>152280</xdr:rowOff>
    </xdr:from>
    <xdr:to>
      <xdr:col>0</xdr:col>
      <xdr:colOff>1500840</xdr:colOff>
      <xdr:row>632</xdr:row>
      <xdr:rowOff>167040</xdr:rowOff>
    </xdr:to>
    <xdr:pic>
      <xdr:nvPicPr>
        <xdr:cNvPr id="198" name="Рисунок 355" descr=""/>
        <xdr:cNvPicPr/>
      </xdr:nvPicPr>
      <xdr:blipFill>
        <a:blip r:embed="rId199"/>
        <a:stretch/>
      </xdr:blipFill>
      <xdr:spPr>
        <a:xfrm>
          <a:off x="563760" y="105536880"/>
          <a:ext cx="937080" cy="92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99000</xdr:colOff>
      <xdr:row>717</xdr:row>
      <xdr:rowOff>76320</xdr:rowOff>
    </xdr:from>
    <xdr:to>
      <xdr:col>0</xdr:col>
      <xdr:colOff>997920</xdr:colOff>
      <xdr:row>722</xdr:row>
      <xdr:rowOff>136800</xdr:rowOff>
    </xdr:to>
    <xdr:pic>
      <xdr:nvPicPr>
        <xdr:cNvPr id="199" name="Рисунок 358" descr=""/>
        <xdr:cNvPicPr/>
      </xdr:nvPicPr>
      <xdr:blipFill>
        <a:blip r:embed="rId200"/>
        <a:stretch/>
      </xdr:blipFill>
      <xdr:spPr>
        <a:xfrm>
          <a:off x="99000" y="121958280"/>
          <a:ext cx="898920" cy="917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1132920</xdr:colOff>
      <xdr:row>717</xdr:row>
      <xdr:rowOff>96840</xdr:rowOff>
    </xdr:from>
    <xdr:to>
      <xdr:col>0</xdr:col>
      <xdr:colOff>1965600</xdr:colOff>
      <xdr:row>722</xdr:row>
      <xdr:rowOff>91440</xdr:rowOff>
    </xdr:to>
    <xdr:pic>
      <xdr:nvPicPr>
        <xdr:cNvPr id="200" name="Рисунок 359" descr=""/>
        <xdr:cNvPicPr/>
      </xdr:nvPicPr>
      <xdr:blipFill>
        <a:blip r:embed="rId201"/>
        <a:stretch/>
      </xdr:blipFill>
      <xdr:spPr>
        <a:xfrm>
          <a:off x="1132920" y="121978800"/>
          <a:ext cx="832680" cy="851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678240</xdr:colOff>
      <xdr:row>724</xdr:row>
      <xdr:rowOff>7560</xdr:rowOff>
    </xdr:from>
    <xdr:to>
      <xdr:col>0</xdr:col>
      <xdr:colOff>1561680</xdr:colOff>
      <xdr:row>728</xdr:row>
      <xdr:rowOff>113760</xdr:rowOff>
    </xdr:to>
    <xdr:pic>
      <xdr:nvPicPr>
        <xdr:cNvPr id="201" name="Рисунок 365" descr=""/>
        <xdr:cNvPicPr/>
      </xdr:nvPicPr>
      <xdr:blipFill>
        <a:blip r:embed="rId202"/>
        <a:stretch/>
      </xdr:blipFill>
      <xdr:spPr>
        <a:xfrm>
          <a:off x="678240" y="123089760"/>
          <a:ext cx="883440" cy="87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1097280</xdr:colOff>
      <xdr:row>729</xdr:row>
      <xdr:rowOff>205920</xdr:rowOff>
    </xdr:from>
    <xdr:to>
      <xdr:col>0</xdr:col>
      <xdr:colOff>2049480</xdr:colOff>
      <xdr:row>734</xdr:row>
      <xdr:rowOff>167400</xdr:rowOff>
    </xdr:to>
    <xdr:pic>
      <xdr:nvPicPr>
        <xdr:cNvPr id="202" name="Рисунок 370" descr=""/>
        <xdr:cNvPicPr/>
      </xdr:nvPicPr>
      <xdr:blipFill>
        <a:blip r:embed="rId203"/>
        <a:stretch/>
      </xdr:blipFill>
      <xdr:spPr>
        <a:xfrm>
          <a:off x="1097280" y="124240320"/>
          <a:ext cx="952200" cy="942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127080</xdr:colOff>
      <xdr:row>730</xdr:row>
      <xdr:rowOff>1080</xdr:rowOff>
    </xdr:from>
    <xdr:to>
      <xdr:col>0</xdr:col>
      <xdr:colOff>1028160</xdr:colOff>
      <xdr:row>734</xdr:row>
      <xdr:rowOff>121680</xdr:rowOff>
    </xdr:to>
    <xdr:pic>
      <xdr:nvPicPr>
        <xdr:cNvPr id="203" name="Рисунок 371" descr=""/>
        <xdr:cNvPicPr/>
      </xdr:nvPicPr>
      <xdr:blipFill>
        <a:blip r:embed="rId204"/>
        <a:stretch/>
      </xdr:blipFill>
      <xdr:spPr>
        <a:xfrm>
          <a:off x="127080" y="124245360"/>
          <a:ext cx="901080" cy="892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617400</xdr:colOff>
      <xdr:row>633</xdr:row>
      <xdr:rowOff>167760</xdr:rowOff>
    </xdr:from>
    <xdr:to>
      <xdr:col>0</xdr:col>
      <xdr:colOff>1485720</xdr:colOff>
      <xdr:row>638</xdr:row>
      <xdr:rowOff>121680</xdr:rowOff>
    </xdr:to>
    <xdr:pic>
      <xdr:nvPicPr>
        <xdr:cNvPr id="204" name="Рисунок 380" descr=""/>
        <xdr:cNvPicPr/>
      </xdr:nvPicPr>
      <xdr:blipFill>
        <a:blip r:embed="rId205"/>
        <a:stretch/>
      </xdr:blipFill>
      <xdr:spPr>
        <a:xfrm>
          <a:off x="617400" y="106647840"/>
          <a:ext cx="868320" cy="85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704880</xdr:colOff>
      <xdr:row>772</xdr:row>
      <xdr:rowOff>171360</xdr:rowOff>
    </xdr:from>
    <xdr:to>
      <xdr:col>0</xdr:col>
      <xdr:colOff>1495080</xdr:colOff>
      <xdr:row>777</xdr:row>
      <xdr:rowOff>9000</xdr:rowOff>
    </xdr:to>
    <xdr:pic>
      <xdr:nvPicPr>
        <xdr:cNvPr id="205" name="Рисунок 381" descr=""/>
        <xdr:cNvPicPr/>
      </xdr:nvPicPr>
      <xdr:blipFill>
        <a:blip r:embed="rId206"/>
        <a:stretch/>
      </xdr:blipFill>
      <xdr:spPr>
        <a:xfrm>
          <a:off x="704880" y="132368760"/>
          <a:ext cx="79020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135000</xdr:colOff>
      <xdr:row>772</xdr:row>
      <xdr:rowOff>43200</xdr:rowOff>
    </xdr:from>
    <xdr:to>
      <xdr:col>0</xdr:col>
      <xdr:colOff>772920</xdr:colOff>
      <xdr:row>775</xdr:row>
      <xdr:rowOff>117000</xdr:rowOff>
    </xdr:to>
    <xdr:pic>
      <xdr:nvPicPr>
        <xdr:cNvPr id="206" name="Рисунок 382" descr=""/>
        <xdr:cNvPicPr/>
      </xdr:nvPicPr>
      <xdr:blipFill>
        <a:blip r:embed="rId207"/>
        <a:stretch/>
      </xdr:blipFill>
      <xdr:spPr>
        <a:xfrm rot="2700000">
          <a:off x="145440" y="132229800"/>
          <a:ext cx="616680" cy="63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1454040</xdr:colOff>
      <xdr:row>772</xdr:row>
      <xdr:rowOff>129960</xdr:rowOff>
    </xdr:from>
    <xdr:to>
      <xdr:col>0</xdr:col>
      <xdr:colOff>2133000</xdr:colOff>
      <xdr:row>776</xdr:row>
      <xdr:rowOff>73800</xdr:rowOff>
    </xdr:to>
    <xdr:pic>
      <xdr:nvPicPr>
        <xdr:cNvPr id="207" name="Рисунок 383" descr=""/>
        <xdr:cNvPicPr/>
      </xdr:nvPicPr>
      <xdr:blipFill>
        <a:blip r:embed="rId208"/>
        <a:stretch/>
      </xdr:blipFill>
      <xdr:spPr>
        <a:xfrm rot="2700000">
          <a:off x="1459440" y="132321600"/>
          <a:ext cx="667800" cy="67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144720</xdr:colOff>
      <xdr:row>779</xdr:row>
      <xdr:rowOff>0</xdr:rowOff>
    </xdr:from>
    <xdr:to>
      <xdr:col>0</xdr:col>
      <xdr:colOff>982440</xdr:colOff>
      <xdr:row>783</xdr:row>
      <xdr:rowOff>106200</xdr:rowOff>
    </xdr:to>
    <xdr:pic>
      <xdr:nvPicPr>
        <xdr:cNvPr id="208" name="Рисунок 160" descr=""/>
        <xdr:cNvPicPr/>
      </xdr:nvPicPr>
      <xdr:blipFill>
        <a:blip r:embed="rId209"/>
        <a:stretch/>
      </xdr:blipFill>
      <xdr:spPr>
        <a:xfrm>
          <a:off x="144720" y="133464240"/>
          <a:ext cx="837720" cy="83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1064520</xdr:colOff>
      <xdr:row>779</xdr:row>
      <xdr:rowOff>-720</xdr:rowOff>
    </xdr:from>
    <xdr:to>
      <xdr:col>0</xdr:col>
      <xdr:colOff>1927800</xdr:colOff>
      <xdr:row>783</xdr:row>
      <xdr:rowOff>129240</xdr:rowOff>
    </xdr:to>
    <xdr:pic>
      <xdr:nvPicPr>
        <xdr:cNvPr id="209" name="Рисунок 161" descr=""/>
        <xdr:cNvPicPr/>
      </xdr:nvPicPr>
      <xdr:blipFill>
        <a:blip r:embed="rId210"/>
        <a:stretch/>
      </xdr:blipFill>
      <xdr:spPr>
        <a:xfrm>
          <a:off x="1064520" y="133463520"/>
          <a:ext cx="863280" cy="853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586800</xdr:colOff>
      <xdr:row>785</xdr:row>
      <xdr:rowOff>7560</xdr:rowOff>
    </xdr:from>
    <xdr:to>
      <xdr:col>0</xdr:col>
      <xdr:colOff>1470240</xdr:colOff>
      <xdr:row>789</xdr:row>
      <xdr:rowOff>159480</xdr:rowOff>
    </xdr:to>
    <xdr:pic>
      <xdr:nvPicPr>
        <xdr:cNvPr id="210" name="Рисунок 165" descr=""/>
        <xdr:cNvPicPr/>
      </xdr:nvPicPr>
      <xdr:blipFill>
        <a:blip r:embed="rId211"/>
        <a:stretch/>
      </xdr:blipFill>
      <xdr:spPr>
        <a:xfrm>
          <a:off x="586800" y="134557560"/>
          <a:ext cx="883440" cy="875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1057680</xdr:colOff>
      <xdr:row>116</xdr:row>
      <xdr:rowOff>63360</xdr:rowOff>
    </xdr:from>
    <xdr:to>
      <xdr:col>0</xdr:col>
      <xdr:colOff>2011680</xdr:colOff>
      <xdr:row>122</xdr:row>
      <xdr:rowOff>113760</xdr:rowOff>
    </xdr:to>
    <xdr:pic>
      <xdr:nvPicPr>
        <xdr:cNvPr id="211" name="Рисунок 294" descr=""/>
        <xdr:cNvPicPr/>
      </xdr:nvPicPr>
      <xdr:blipFill>
        <a:blip r:embed="rId1"/>
        <a:srcRect l="0" t="0" r="16654" b="1738"/>
        <a:stretch/>
      </xdr:blipFill>
      <xdr:spPr>
        <a:xfrm>
          <a:off x="1057680" y="21132720"/>
          <a:ext cx="954000" cy="113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466560</xdr:colOff>
      <xdr:row>601</xdr:row>
      <xdr:rowOff>38160</xdr:rowOff>
    </xdr:from>
    <xdr:to>
      <xdr:col>0</xdr:col>
      <xdr:colOff>1424160</xdr:colOff>
      <xdr:row>605</xdr:row>
      <xdr:rowOff>56880</xdr:rowOff>
    </xdr:to>
    <xdr:pic>
      <xdr:nvPicPr>
        <xdr:cNvPr id="212" name="Рисунок 282" descr=""/>
        <xdr:cNvPicPr/>
      </xdr:nvPicPr>
      <xdr:blipFill>
        <a:blip r:embed="rId2"/>
        <a:stretch/>
      </xdr:blipFill>
      <xdr:spPr>
        <a:xfrm>
          <a:off x="466560" y="92954520"/>
          <a:ext cx="95760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23</xdr:row>
      <xdr:rowOff>720</xdr:rowOff>
    </xdr:from>
    <xdr:to>
      <xdr:col>0</xdr:col>
      <xdr:colOff>2171880</xdr:colOff>
      <xdr:row>28</xdr:row>
      <xdr:rowOff>59400</xdr:rowOff>
    </xdr:to>
    <xdr:pic>
      <xdr:nvPicPr>
        <xdr:cNvPr id="213" name="Рисунок 65" descr=""/>
        <xdr:cNvPicPr/>
      </xdr:nvPicPr>
      <xdr:blipFill>
        <a:blip r:embed="rId3"/>
        <a:stretch/>
      </xdr:blipFill>
      <xdr:spPr>
        <a:xfrm>
          <a:off x="0" y="4239360"/>
          <a:ext cx="2171880" cy="963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418680</xdr:colOff>
      <xdr:row>155</xdr:row>
      <xdr:rowOff>171000</xdr:rowOff>
    </xdr:from>
    <xdr:to>
      <xdr:col>0</xdr:col>
      <xdr:colOff>2091240</xdr:colOff>
      <xdr:row>163</xdr:row>
      <xdr:rowOff>125640</xdr:rowOff>
    </xdr:to>
    <xdr:pic>
      <xdr:nvPicPr>
        <xdr:cNvPr id="214" name="Рисунок 103" descr=""/>
        <xdr:cNvPicPr/>
      </xdr:nvPicPr>
      <xdr:blipFill>
        <a:blip r:embed="rId4"/>
        <a:stretch/>
      </xdr:blipFill>
      <xdr:spPr>
        <a:xfrm>
          <a:off x="418680" y="26126640"/>
          <a:ext cx="1672560" cy="140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426960</xdr:colOff>
      <xdr:row>194</xdr:row>
      <xdr:rowOff>38880</xdr:rowOff>
    </xdr:from>
    <xdr:to>
      <xdr:col>0</xdr:col>
      <xdr:colOff>1792440</xdr:colOff>
      <xdr:row>201</xdr:row>
      <xdr:rowOff>159480</xdr:rowOff>
    </xdr:to>
    <xdr:pic>
      <xdr:nvPicPr>
        <xdr:cNvPr id="215" name="Рисунок 104" descr=""/>
        <xdr:cNvPicPr/>
      </xdr:nvPicPr>
      <xdr:blipFill>
        <a:blip r:embed="rId5"/>
        <a:stretch/>
      </xdr:blipFill>
      <xdr:spPr>
        <a:xfrm>
          <a:off x="426960" y="33052680"/>
          <a:ext cx="1365480" cy="138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135000</xdr:colOff>
      <xdr:row>271</xdr:row>
      <xdr:rowOff>48240</xdr:rowOff>
    </xdr:from>
    <xdr:to>
      <xdr:col>1</xdr:col>
      <xdr:colOff>136080</xdr:colOff>
      <xdr:row>276</xdr:row>
      <xdr:rowOff>1440</xdr:rowOff>
    </xdr:to>
    <xdr:pic>
      <xdr:nvPicPr>
        <xdr:cNvPr id="216" name="Рисунок 115" descr=""/>
        <xdr:cNvPicPr/>
      </xdr:nvPicPr>
      <xdr:blipFill>
        <a:blip r:embed="rId6"/>
        <a:stretch/>
      </xdr:blipFill>
      <xdr:spPr>
        <a:xfrm>
          <a:off x="135000" y="46996920"/>
          <a:ext cx="2287800" cy="858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568800</xdr:colOff>
      <xdr:row>126</xdr:row>
      <xdr:rowOff>3600</xdr:rowOff>
    </xdr:from>
    <xdr:to>
      <xdr:col>0</xdr:col>
      <xdr:colOff>1847520</xdr:colOff>
      <xdr:row>134</xdr:row>
      <xdr:rowOff>104760</xdr:rowOff>
    </xdr:to>
    <xdr:pic>
      <xdr:nvPicPr>
        <xdr:cNvPr id="217" name="Рисунок 145" descr=""/>
        <xdr:cNvPicPr/>
      </xdr:nvPicPr>
      <xdr:blipFill>
        <a:blip r:embed="rId7"/>
        <a:stretch/>
      </xdr:blipFill>
      <xdr:spPr>
        <a:xfrm>
          <a:off x="568800" y="22882680"/>
          <a:ext cx="1278720" cy="154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278280</xdr:colOff>
      <xdr:row>47</xdr:row>
      <xdr:rowOff>169560</xdr:rowOff>
    </xdr:from>
    <xdr:to>
      <xdr:col>0</xdr:col>
      <xdr:colOff>2007720</xdr:colOff>
      <xdr:row>53</xdr:row>
      <xdr:rowOff>17280</xdr:rowOff>
    </xdr:to>
    <xdr:pic>
      <xdr:nvPicPr>
        <xdr:cNvPr id="218" name="Рисунок 172" descr=""/>
        <xdr:cNvPicPr/>
      </xdr:nvPicPr>
      <xdr:blipFill>
        <a:blip r:embed="rId8"/>
        <a:stretch/>
      </xdr:blipFill>
      <xdr:spPr>
        <a:xfrm>
          <a:off x="278280" y="8751600"/>
          <a:ext cx="1729440" cy="933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658800</xdr:colOff>
      <xdr:row>164</xdr:row>
      <xdr:rowOff>161280</xdr:rowOff>
    </xdr:from>
    <xdr:to>
      <xdr:col>0</xdr:col>
      <xdr:colOff>1704240</xdr:colOff>
      <xdr:row>173</xdr:row>
      <xdr:rowOff>95760</xdr:rowOff>
    </xdr:to>
    <xdr:pic>
      <xdr:nvPicPr>
        <xdr:cNvPr id="219" name="Рисунок 46" descr=""/>
        <xdr:cNvPicPr/>
      </xdr:nvPicPr>
      <xdr:blipFill>
        <a:blip r:embed="rId9"/>
        <a:stretch/>
      </xdr:blipFill>
      <xdr:spPr>
        <a:xfrm>
          <a:off x="658800" y="27745560"/>
          <a:ext cx="1045440" cy="1563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1887480</xdr:colOff>
      <xdr:row>657</xdr:row>
      <xdr:rowOff>40320</xdr:rowOff>
    </xdr:from>
    <xdr:to>
      <xdr:col>1</xdr:col>
      <xdr:colOff>342360</xdr:colOff>
      <xdr:row>659</xdr:row>
      <xdr:rowOff>136440</xdr:rowOff>
    </xdr:to>
    <xdr:pic>
      <xdr:nvPicPr>
        <xdr:cNvPr id="220" name="Рисунок 257" descr=""/>
        <xdr:cNvPicPr/>
      </xdr:nvPicPr>
      <xdr:blipFill>
        <a:blip r:embed="rId10"/>
        <a:srcRect l="18994612" t="-5493632" r="-18994612" b="3815476"/>
        <a:stretch/>
      </xdr:blipFill>
      <xdr:spPr>
        <a:xfrm>
          <a:off x="1887480" y="96757200"/>
          <a:ext cx="741600" cy="45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1117800</xdr:colOff>
      <xdr:row>657</xdr:row>
      <xdr:rowOff>2520</xdr:rowOff>
    </xdr:from>
    <xdr:to>
      <xdr:col>0</xdr:col>
      <xdr:colOff>1747080</xdr:colOff>
      <xdr:row>659</xdr:row>
      <xdr:rowOff>158400</xdr:rowOff>
    </xdr:to>
    <xdr:pic>
      <xdr:nvPicPr>
        <xdr:cNvPr id="221" name="Рисунок 182" descr=""/>
        <xdr:cNvPicPr/>
      </xdr:nvPicPr>
      <xdr:blipFill>
        <a:blip r:embed="rId11"/>
        <a:srcRect l="0" t="3464342" r="0" b="-6517763"/>
        <a:stretch/>
      </xdr:blipFill>
      <xdr:spPr>
        <a:xfrm>
          <a:off x="1117800" y="96719400"/>
          <a:ext cx="629280" cy="51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36360</xdr:colOff>
      <xdr:row>308</xdr:row>
      <xdr:rowOff>30240</xdr:rowOff>
    </xdr:from>
    <xdr:to>
      <xdr:col>0</xdr:col>
      <xdr:colOff>914040</xdr:colOff>
      <xdr:row>312</xdr:row>
      <xdr:rowOff>62280</xdr:rowOff>
    </xdr:to>
    <xdr:pic>
      <xdr:nvPicPr>
        <xdr:cNvPr id="222" name="Рисунок 283" descr=""/>
        <xdr:cNvPicPr/>
      </xdr:nvPicPr>
      <xdr:blipFill>
        <a:blip r:embed="rId12"/>
        <a:stretch/>
      </xdr:blipFill>
      <xdr:spPr>
        <a:xfrm>
          <a:off x="36360" y="53674920"/>
          <a:ext cx="87768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889920</xdr:colOff>
      <xdr:row>497</xdr:row>
      <xdr:rowOff>177840</xdr:rowOff>
    </xdr:from>
    <xdr:to>
      <xdr:col>0</xdr:col>
      <xdr:colOff>1449720</xdr:colOff>
      <xdr:row>505</xdr:row>
      <xdr:rowOff>102600</xdr:rowOff>
    </xdr:to>
    <xdr:pic>
      <xdr:nvPicPr>
        <xdr:cNvPr id="223" name="Рисунок 14" descr=""/>
        <xdr:cNvPicPr/>
      </xdr:nvPicPr>
      <xdr:blipFill>
        <a:blip r:embed="rId13"/>
        <a:stretch/>
      </xdr:blipFill>
      <xdr:spPr>
        <a:xfrm>
          <a:off x="889920" y="78254280"/>
          <a:ext cx="559800" cy="137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178200</xdr:colOff>
      <xdr:row>489</xdr:row>
      <xdr:rowOff>23760</xdr:rowOff>
    </xdr:from>
    <xdr:to>
      <xdr:col>0</xdr:col>
      <xdr:colOff>1078920</xdr:colOff>
      <xdr:row>494</xdr:row>
      <xdr:rowOff>24480</xdr:rowOff>
    </xdr:to>
    <xdr:pic>
      <xdr:nvPicPr>
        <xdr:cNvPr id="224" name="Рисунок 16" descr=""/>
        <xdr:cNvPicPr/>
      </xdr:nvPicPr>
      <xdr:blipFill>
        <a:blip r:embed="rId14"/>
        <a:stretch/>
      </xdr:blipFill>
      <xdr:spPr>
        <a:xfrm>
          <a:off x="178200" y="76652280"/>
          <a:ext cx="900720" cy="90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1271520</xdr:colOff>
      <xdr:row>489</xdr:row>
      <xdr:rowOff>31680</xdr:rowOff>
    </xdr:from>
    <xdr:to>
      <xdr:col>0</xdr:col>
      <xdr:colOff>1956240</xdr:colOff>
      <xdr:row>495</xdr:row>
      <xdr:rowOff>142560</xdr:rowOff>
    </xdr:to>
    <xdr:pic>
      <xdr:nvPicPr>
        <xdr:cNvPr id="225" name="Рисунок 12" descr=""/>
        <xdr:cNvPicPr/>
      </xdr:nvPicPr>
      <xdr:blipFill>
        <a:blip r:embed="rId15"/>
        <a:stretch/>
      </xdr:blipFill>
      <xdr:spPr>
        <a:xfrm>
          <a:off x="1271520" y="76660200"/>
          <a:ext cx="684720" cy="119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338040</xdr:colOff>
      <xdr:row>116</xdr:row>
      <xdr:rowOff>61560</xdr:rowOff>
    </xdr:from>
    <xdr:to>
      <xdr:col>0</xdr:col>
      <xdr:colOff>1058040</xdr:colOff>
      <xdr:row>122</xdr:row>
      <xdr:rowOff>133560</xdr:rowOff>
    </xdr:to>
    <xdr:pic>
      <xdr:nvPicPr>
        <xdr:cNvPr id="226" name="Рисунок 22" descr=""/>
        <xdr:cNvPicPr/>
      </xdr:nvPicPr>
      <xdr:blipFill>
        <a:blip r:embed="rId16"/>
        <a:stretch/>
      </xdr:blipFill>
      <xdr:spPr>
        <a:xfrm>
          <a:off x="338040" y="21130920"/>
          <a:ext cx="720000" cy="115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567360</xdr:colOff>
      <xdr:row>280</xdr:row>
      <xdr:rowOff>169200</xdr:rowOff>
    </xdr:from>
    <xdr:to>
      <xdr:col>0</xdr:col>
      <xdr:colOff>1685880</xdr:colOff>
      <xdr:row>286</xdr:row>
      <xdr:rowOff>27000</xdr:rowOff>
    </xdr:to>
    <xdr:pic>
      <xdr:nvPicPr>
        <xdr:cNvPr id="227" name="Рисунок 10" descr=""/>
        <xdr:cNvPicPr/>
      </xdr:nvPicPr>
      <xdr:blipFill>
        <a:blip r:embed="rId17"/>
        <a:stretch/>
      </xdr:blipFill>
      <xdr:spPr>
        <a:xfrm>
          <a:off x="567360" y="48746880"/>
          <a:ext cx="1118520" cy="94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470520</xdr:colOff>
      <xdr:row>364</xdr:row>
      <xdr:rowOff>29520</xdr:rowOff>
    </xdr:from>
    <xdr:to>
      <xdr:col>0</xdr:col>
      <xdr:colOff>885240</xdr:colOff>
      <xdr:row>370</xdr:row>
      <xdr:rowOff>133200</xdr:rowOff>
    </xdr:to>
    <xdr:pic>
      <xdr:nvPicPr>
        <xdr:cNvPr id="228" name="Рисунок 361" descr=""/>
        <xdr:cNvPicPr/>
      </xdr:nvPicPr>
      <xdr:blipFill>
        <a:blip r:embed="rId18"/>
        <a:stretch/>
      </xdr:blipFill>
      <xdr:spPr>
        <a:xfrm>
          <a:off x="470520" y="62361000"/>
          <a:ext cx="414720" cy="118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364</xdr:row>
      <xdr:rowOff>48240</xdr:rowOff>
    </xdr:from>
    <xdr:to>
      <xdr:col>0</xdr:col>
      <xdr:colOff>447480</xdr:colOff>
      <xdr:row>370</xdr:row>
      <xdr:rowOff>66240</xdr:rowOff>
    </xdr:to>
    <xdr:pic>
      <xdr:nvPicPr>
        <xdr:cNvPr id="229" name="Рисунок 3" descr=""/>
        <xdr:cNvPicPr/>
      </xdr:nvPicPr>
      <xdr:blipFill>
        <a:blip r:embed="rId19"/>
        <a:stretch/>
      </xdr:blipFill>
      <xdr:spPr>
        <a:xfrm>
          <a:off x="0" y="62379720"/>
          <a:ext cx="447480" cy="1104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915840</xdr:colOff>
      <xdr:row>363</xdr:row>
      <xdr:rowOff>162360</xdr:rowOff>
    </xdr:from>
    <xdr:to>
      <xdr:col>0</xdr:col>
      <xdr:colOff>1376280</xdr:colOff>
      <xdr:row>370</xdr:row>
      <xdr:rowOff>154800</xdr:rowOff>
    </xdr:to>
    <xdr:pic>
      <xdr:nvPicPr>
        <xdr:cNvPr id="230" name="Рисунок 18" descr=""/>
        <xdr:cNvPicPr/>
      </xdr:nvPicPr>
      <xdr:blipFill>
        <a:blip r:embed="rId20"/>
        <a:stretch/>
      </xdr:blipFill>
      <xdr:spPr>
        <a:xfrm>
          <a:off x="915840" y="62313120"/>
          <a:ext cx="460440" cy="125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83880</xdr:colOff>
      <xdr:row>7</xdr:row>
      <xdr:rowOff>59400</xdr:rowOff>
    </xdr:from>
    <xdr:to>
      <xdr:col>0</xdr:col>
      <xdr:colOff>2170800</xdr:colOff>
      <xdr:row>12</xdr:row>
      <xdr:rowOff>38520</xdr:rowOff>
    </xdr:to>
    <xdr:pic>
      <xdr:nvPicPr>
        <xdr:cNvPr id="231" name="Рисунок 73" descr=""/>
        <xdr:cNvPicPr/>
      </xdr:nvPicPr>
      <xdr:blipFill>
        <a:blip r:embed="rId21"/>
        <a:stretch/>
      </xdr:blipFill>
      <xdr:spPr>
        <a:xfrm>
          <a:off x="83880" y="1402560"/>
          <a:ext cx="2086920" cy="88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79560</xdr:colOff>
      <xdr:row>15</xdr:row>
      <xdr:rowOff>4680</xdr:rowOff>
    </xdr:from>
    <xdr:to>
      <xdr:col>0</xdr:col>
      <xdr:colOff>817200</xdr:colOff>
      <xdr:row>21</xdr:row>
      <xdr:rowOff>34920</xdr:rowOff>
    </xdr:to>
    <xdr:pic>
      <xdr:nvPicPr>
        <xdr:cNvPr id="232" name="Рисунок 9" descr=""/>
        <xdr:cNvPicPr/>
      </xdr:nvPicPr>
      <xdr:blipFill>
        <a:blip r:embed="rId22"/>
        <a:stretch/>
      </xdr:blipFill>
      <xdr:spPr>
        <a:xfrm>
          <a:off x="79560" y="2795400"/>
          <a:ext cx="737640" cy="1116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1367640</xdr:colOff>
      <xdr:row>15</xdr:row>
      <xdr:rowOff>19080</xdr:rowOff>
    </xdr:from>
    <xdr:to>
      <xdr:col>0</xdr:col>
      <xdr:colOff>2170080</xdr:colOff>
      <xdr:row>21</xdr:row>
      <xdr:rowOff>20880</xdr:rowOff>
    </xdr:to>
    <xdr:pic>
      <xdr:nvPicPr>
        <xdr:cNvPr id="233" name="Рисунок 304" descr=""/>
        <xdr:cNvPicPr/>
      </xdr:nvPicPr>
      <xdr:blipFill>
        <a:blip r:embed="rId23"/>
        <a:stretch/>
      </xdr:blipFill>
      <xdr:spPr>
        <a:xfrm>
          <a:off x="1367640" y="2809800"/>
          <a:ext cx="802440" cy="108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794880</xdr:colOff>
      <xdr:row>15</xdr:row>
      <xdr:rowOff>25560</xdr:rowOff>
    </xdr:from>
    <xdr:to>
      <xdr:col>0</xdr:col>
      <xdr:colOff>1462680</xdr:colOff>
      <xdr:row>21</xdr:row>
      <xdr:rowOff>24480</xdr:rowOff>
    </xdr:to>
    <xdr:pic>
      <xdr:nvPicPr>
        <xdr:cNvPr id="234" name="Рисунок 310" descr=""/>
        <xdr:cNvPicPr/>
      </xdr:nvPicPr>
      <xdr:blipFill>
        <a:blip r:embed="rId24"/>
        <a:stretch/>
      </xdr:blipFill>
      <xdr:spPr>
        <a:xfrm>
          <a:off x="794880" y="2816280"/>
          <a:ext cx="667800" cy="1085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1500840</xdr:colOff>
      <xdr:row>364</xdr:row>
      <xdr:rowOff>92520</xdr:rowOff>
    </xdr:from>
    <xdr:to>
      <xdr:col>0</xdr:col>
      <xdr:colOff>2011680</xdr:colOff>
      <xdr:row>370</xdr:row>
      <xdr:rowOff>144720</xdr:rowOff>
    </xdr:to>
    <xdr:pic>
      <xdr:nvPicPr>
        <xdr:cNvPr id="235" name="Рисунок 5" descr=""/>
        <xdr:cNvPicPr/>
      </xdr:nvPicPr>
      <xdr:blipFill>
        <a:blip r:embed="rId25"/>
        <a:stretch/>
      </xdr:blipFill>
      <xdr:spPr>
        <a:xfrm>
          <a:off x="1500840" y="62424000"/>
          <a:ext cx="510840" cy="1138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410760</xdr:colOff>
      <xdr:row>202</xdr:row>
      <xdr:rowOff>163080</xdr:rowOff>
    </xdr:from>
    <xdr:to>
      <xdr:col>0</xdr:col>
      <xdr:colOff>1820880</xdr:colOff>
      <xdr:row>210</xdr:row>
      <xdr:rowOff>106560</xdr:rowOff>
    </xdr:to>
    <xdr:pic>
      <xdr:nvPicPr>
        <xdr:cNvPr id="236" name="Рисунок 150" descr=""/>
        <xdr:cNvPicPr/>
      </xdr:nvPicPr>
      <xdr:blipFill>
        <a:blip r:embed="rId26"/>
        <a:stretch/>
      </xdr:blipFill>
      <xdr:spPr>
        <a:xfrm>
          <a:off x="410760" y="34624440"/>
          <a:ext cx="1410120" cy="1391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647640</xdr:colOff>
      <xdr:row>212</xdr:row>
      <xdr:rowOff>76320</xdr:rowOff>
    </xdr:from>
    <xdr:to>
      <xdr:col>0</xdr:col>
      <xdr:colOff>1285200</xdr:colOff>
      <xdr:row>219</xdr:row>
      <xdr:rowOff>114120</xdr:rowOff>
    </xdr:to>
    <xdr:pic>
      <xdr:nvPicPr>
        <xdr:cNvPr id="237" name="Рисунок 278" descr=""/>
        <xdr:cNvPicPr/>
      </xdr:nvPicPr>
      <xdr:blipFill>
        <a:blip r:embed="rId27"/>
        <a:stretch/>
      </xdr:blipFill>
      <xdr:spPr>
        <a:xfrm>
          <a:off x="647640" y="36347400"/>
          <a:ext cx="637560" cy="1304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535</xdr:row>
      <xdr:rowOff>34200</xdr:rowOff>
    </xdr:from>
    <xdr:to>
      <xdr:col>0</xdr:col>
      <xdr:colOff>1323720</xdr:colOff>
      <xdr:row>539</xdr:row>
      <xdr:rowOff>25200</xdr:rowOff>
    </xdr:to>
    <xdr:pic>
      <xdr:nvPicPr>
        <xdr:cNvPr id="238" name="Рисунок 318" descr=""/>
        <xdr:cNvPicPr/>
      </xdr:nvPicPr>
      <xdr:blipFill>
        <a:blip r:embed="rId28"/>
        <a:stretch/>
      </xdr:blipFill>
      <xdr:spPr>
        <a:xfrm>
          <a:off x="0" y="84987720"/>
          <a:ext cx="1323720" cy="714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571680</xdr:colOff>
      <xdr:row>527</xdr:row>
      <xdr:rowOff>66600</xdr:rowOff>
    </xdr:from>
    <xdr:to>
      <xdr:col>0</xdr:col>
      <xdr:colOff>1095120</xdr:colOff>
      <xdr:row>533</xdr:row>
      <xdr:rowOff>49680</xdr:rowOff>
    </xdr:to>
    <xdr:pic>
      <xdr:nvPicPr>
        <xdr:cNvPr id="239" name="Рисунок 358" descr=""/>
        <xdr:cNvPicPr/>
      </xdr:nvPicPr>
      <xdr:blipFill>
        <a:blip r:embed="rId29"/>
        <a:stretch/>
      </xdr:blipFill>
      <xdr:spPr>
        <a:xfrm>
          <a:off x="571680" y="83572200"/>
          <a:ext cx="523440" cy="106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39</xdr:row>
      <xdr:rowOff>33480</xdr:rowOff>
    </xdr:from>
    <xdr:to>
      <xdr:col>0</xdr:col>
      <xdr:colOff>720360</xdr:colOff>
      <xdr:row>45</xdr:row>
      <xdr:rowOff>17280</xdr:rowOff>
    </xdr:to>
    <xdr:pic>
      <xdr:nvPicPr>
        <xdr:cNvPr id="240" name="Рисунок 242" descr=""/>
        <xdr:cNvPicPr/>
      </xdr:nvPicPr>
      <xdr:blipFill>
        <a:blip r:embed="rId30"/>
        <a:stretch/>
      </xdr:blipFill>
      <xdr:spPr>
        <a:xfrm>
          <a:off x="0" y="7167600"/>
          <a:ext cx="720360" cy="106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645480</xdr:colOff>
      <xdr:row>551</xdr:row>
      <xdr:rowOff>37080</xdr:rowOff>
    </xdr:from>
    <xdr:to>
      <xdr:col>0</xdr:col>
      <xdr:colOff>1737000</xdr:colOff>
      <xdr:row>556</xdr:row>
      <xdr:rowOff>37440</xdr:rowOff>
    </xdr:to>
    <xdr:pic>
      <xdr:nvPicPr>
        <xdr:cNvPr id="241" name="Рисунок 220" descr=""/>
        <xdr:cNvPicPr/>
      </xdr:nvPicPr>
      <xdr:blipFill>
        <a:blip r:embed="rId31"/>
        <a:stretch/>
      </xdr:blipFill>
      <xdr:spPr>
        <a:xfrm>
          <a:off x="645480" y="86619240"/>
          <a:ext cx="1091520" cy="90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123840</xdr:colOff>
      <xdr:row>594</xdr:row>
      <xdr:rowOff>76320</xdr:rowOff>
    </xdr:from>
    <xdr:to>
      <xdr:col>0</xdr:col>
      <xdr:colOff>799920</xdr:colOff>
      <xdr:row>598</xdr:row>
      <xdr:rowOff>132120</xdr:rowOff>
    </xdr:to>
    <xdr:pic>
      <xdr:nvPicPr>
        <xdr:cNvPr id="242" name="Рисунок 239" descr=""/>
        <xdr:cNvPicPr/>
      </xdr:nvPicPr>
      <xdr:blipFill>
        <a:blip r:embed="rId32"/>
        <a:stretch/>
      </xdr:blipFill>
      <xdr:spPr>
        <a:xfrm>
          <a:off x="123840" y="91725840"/>
          <a:ext cx="676080" cy="779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569160</xdr:colOff>
      <xdr:row>615</xdr:row>
      <xdr:rowOff>19080</xdr:rowOff>
    </xdr:from>
    <xdr:to>
      <xdr:col>0</xdr:col>
      <xdr:colOff>1431360</xdr:colOff>
      <xdr:row>620</xdr:row>
      <xdr:rowOff>138240</xdr:rowOff>
    </xdr:to>
    <xdr:pic>
      <xdr:nvPicPr>
        <xdr:cNvPr id="243" name="Рисунок 21" descr=""/>
        <xdr:cNvPicPr/>
      </xdr:nvPicPr>
      <xdr:blipFill>
        <a:blip r:embed="rId33"/>
        <a:stretch/>
      </xdr:blipFill>
      <xdr:spPr>
        <a:xfrm>
          <a:off x="569160" y="95469120"/>
          <a:ext cx="862200" cy="102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514440</xdr:colOff>
      <xdr:row>608</xdr:row>
      <xdr:rowOff>47520</xdr:rowOff>
    </xdr:from>
    <xdr:to>
      <xdr:col>0</xdr:col>
      <xdr:colOff>1682640</xdr:colOff>
      <xdr:row>613</xdr:row>
      <xdr:rowOff>47160</xdr:rowOff>
    </xdr:to>
    <xdr:pic>
      <xdr:nvPicPr>
        <xdr:cNvPr id="244" name="Рисунок 15" descr=""/>
        <xdr:cNvPicPr/>
      </xdr:nvPicPr>
      <xdr:blipFill>
        <a:blip r:embed="rId34"/>
        <a:stretch/>
      </xdr:blipFill>
      <xdr:spPr>
        <a:xfrm>
          <a:off x="514440" y="94230720"/>
          <a:ext cx="1168200" cy="904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475560</xdr:colOff>
      <xdr:row>603</xdr:row>
      <xdr:rowOff>128880</xdr:rowOff>
    </xdr:from>
    <xdr:to>
      <xdr:col>0</xdr:col>
      <xdr:colOff>1132560</xdr:colOff>
      <xdr:row>605</xdr:row>
      <xdr:rowOff>126000</xdr:rowOff>
    </xdr:to>
    <xdr:pic>
      <xdr:nvPicPr>
        <xdr:cNvPr id="245" name="Рисунок 249" descr=""/>
        <xdr:cNvPicPr/>
      </xdr:nvPicPr>
      <xdr:blipFill>
        <a:blip r:embed="rId35"/>
        <a:srcRect l="0" t="52381" r="0" b="0"/>
        <a:stretch/>
      </xdr:blipFill>
      <xdr:spPr>
        <a:xfrm>
          <a:off x="475560" y="93407040"/>
          <a:ext cx="657000" cy="35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726840</xdr:colOff>
      <xdr:row>39</xdr:row>
      <xdr:rowOff>68040</xdr:rowOff>
    </xdr:from>
    <xdr:to>
      <xdr:col>0</xdr:col>
      <xdr:colOff>1532160</xdr:colOff>
      <xdr:row>44</xdr:row>
      <xdr:rowOff>119520</xdr:rowOff>
    </xdr:to>
    <xdr:pic>
      <xdr:nvPicPr>
        <xdr:cNvPr id="246" name="Рисунок 283" descr=""/>
        <xdr:cNvPicPr/>
      </xdr:nvPicPr>
      <xdr:blipFill>
        <a:blip r:embed="rId36"/>
        <a:stretch/>
      </xdr:blipFill>
      <xdr:spPr>
        <a:xfrm>
          <a:off x="726840" y="7202160"/>
          <a:ext cx="805320" cy="95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855720</xdr:colOff>
      <xdr:row>184</xdr:row>
      <xdr:rowOff>10080</xdr:rowOff>
    </xdr:from>
    <xdr:to>
      <xdr:col>0</xdr:col>
      <xdr:colOff>1636200</xdr:colOff>
      <xdr:row>190</xdr:row>
      <xdr:rowOff>146160</xdr:rowOff>
    </xdr:to>
    <xdr:pic>
      <xdr:nvPicPr>
        <xdr:cNvPr id="247" name="Рисунок 1" descr=""/>
        <xdr:cNvPicPr/>
      </xdr:nvPicPr>
      <xdr:blipFill>
        <a:blip r:embed="rId37"/>
        <a:stretch/>
      </xdr:blipFill>
      <xdr:spPr>
        <a:xfrm>
          <a:off x="855720" y="31214160"/>
          <a:ext cx="780480" cy="122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847800</xdr:colOff>
      <xdr:row>175</xdr:row>
      <xdr:rowOff>104760</xdr:rowOff>
    </xdr:from>
    <xdr:to>
      <xdr:col>0</xdr:col>
      <xdr:colOff>1552320</xdr:colOff>
      <xdr:row>181</xdr:row>
      <xdr:rowOff>131400</xdr:rowOff>
    </xdr:to>
    <xdr:pic>
      <xdr:nvPicPr>
        <xdr:cNvPr id="248" name="Рисунок 324" descr=""/>
        <xdr:cNvPicPr/>
      </xdr:nvPicPr>
      <xdr:blipFill>
        <a:blip r:embed="rId38"/>
        <a:stretch/>
      </xdr:blipFill>
      <xdr:spPr>
        <a:xfrm>
          <a:off x="847800" y="29679840"/>
          <a:ext cx="704520" cy="111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684000</xdr:colOff>
      <xdr:row>517</xdr:row>
      <xdr:rowOff>124920</xdr:rowOff>
    </xdr:from>
    <xdr:to>
      <xdr:col>0</xdr:col>
      <xdr:colOff>1208520</xdr:colOff>
      <xdr:row>524</xdr:row>
      <xdr:rowOff>38880</xdr:rowOff>
    </xdr:to>
    <xdr:pic>
      <xdr:nvPicPr>
        <xdr:cNvPr id="249" name="Рисунок 331" descr=""/>
        <xdr:cNvPicPr/>
      </xdr:nvPicPr>
      <xdr:blipFill>
        <a:blip r:embed="rId39"/>
        <a:stretch/>
      </xdr:blipFill>
      <xdr:spPr>
        <a:xfrm>
          <a:off x="684000" y="81820800"/>
          <a:ext cx="524520" cy="118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657360</xdr:colOff>
      <xdr:row>480</xdr:row>
      <xdr:rowOff>9360</xdr:rowOff>
    </xdr:from>
    <xdr:to>
      <xdr:col>0</xdr:col>
      <xdr:colOff>1218960</xdr:colOff>
      <xdr:row>487</xdr:row>
      <xdr:rowOff>123480</xdr:rowOff>
    </xdr:to>
    <xdr:pic>
      <xdr:nvPicPr>
        <xdr:cNvPr id="250" name="Рисунок 10" descr=""/>
        <xdr:cNvPicPr/>
      </xdr:nvPicPr>
      <xdr:blipFill>
        <a:blip r:embed="rId40"/>
        <a:stretch/>
      </xdr:blipFill>
      <xdr:spPr>
        <a:xfrm>
          <a:off x="657360" y="75009240"/>
          <a:ext cx="561600" cy="1380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721440</xdr:colOff>
      <xdr:row>471</xdr:row>
      <xdr:rowOff>45360</xdr:rowOff>
    </xdr:from>
    <xdr:to>
      <xdr:col>0</xdr:col>
      <xdr:colOff>1266480</xdr:colOff>
      <xdr:row>478</xdr:row>
      <xdr:rowOff>76680</xdr:rowOff>
    </xdr:to>
    <xdr:pic>
      <xdr:nvPicPr>
        <xdr:cNvPr id="251" name="Рисунок 17" descr=""/>
        <xdr:cNvPicPr/>
      </xdr:nvPicPr>
      <xdr:blipFill>
        <a:blip r:embed="rId41"/>
        <a:stretch/>
      </xdr:blipFill>
      <xdr:spPr>
        <a:xfrm>
          <a:off x="721440" y="73416600"/>
          <a:ext cx="545040" cy="129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178560</xdr:colOff>
      <xdr:row>108</xdr:row>
      <xdr:rowOff>78840</xdr:rowOff>
    </xdr:from>
    <xdr:to>
      <xdr:col>0</xdr:col>
      <xdr:colOff>828360</xdr:colOff>
      <xdr:row>113</xdr:row>
      <xdr:rowOff>135720</xdr:rowOff>
    </xdr:to>
    <xdr:pic>
      <xdr:nvPicPr>
        <xdr:cNvPr id="252" name="Рисунок 276" descr=""/>
        <xdr:cNvPicPr/>
      </xdr:nvPicPr>
      <xdr:blipFill>
        <a:blip r:embed="rId42"/>
        <a:stretch/>
      </xdr:blipFill>
      <xdr:spPr>
        <a:xfrm>
          <a:off x="178560" y="19700280"/>
          <a:ext cx="649800" cy="96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552600</xdr:colOff>
      <xdr:row>265</xdr:row>
      <xdr:rowOff>66600</xdr:rowOff>
    </xdr:from>
    <xdr:to>
      <xdr:col>0</xdr:col>
      <xdr:colOff>1250280</xdr:colOff>
      <xdr:row>269</xdr:row>
      <xdr:rowOff>18720</xdr:rowOff>
    </xdr:to>
    <xdr:pic>
      <xdr:nvPicPr>
        <xdr:cNvPr id="253" name="Рисунок 269" descr=""/>
        <xdr:cNvPicPr/>
      </xdr:nvPicPr>
      <xdr:blipFill>
        <a:blip r:embed="rId43"/>
        <a:stretch/>
      </xdr:blipFill>
      <xdr:spPr>
        <a:xfrm>
          <a:off x="552600" y="45929520"/>
          <a:ext cx="69768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1143000</xdr:colOff>
      <xdr:row>263</xdr:row>
      <xdr:rowOff>47520</xdr:rowOff>
    </xdr:from>
    <xdr:to>
      <xdr:col>0</xdr:col>
      <xdr:colOff>1791720</xdr:colOff>
      <xdr:row>266</xdr:row>
      <xdr:rowOff>161640</xdr:rowOff>
    </xdr:to>
    <xdr:pic>
      <xdr:nvPicPr>
        <xdr:cNvPr id="254" name="Рисунок 329" descr=""/>
        <xdr:cNvPicPr/>
      </xdr:nvPicPr>
      <xdr:blipFill>
        <a:blip r:embed="rId44"/>
        <a:stretch/>
      </xdr:blipFill>
      <xdr:spPr>
        <a:xfrm>
          <a:off x="1143000" y="45548280"/>
          <a:ext cx="648720" cy="657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1752480</xdr:colOff>
      <xdr:row>265</xdr:row>
      <xdr:rowOff>57240</xdr:rowOff>
    </xdr:from>
    <xdr:to>
      <xdr:col>1</xdr:col>
      <xdr:colOff>190080</xdr:colOff>
      <xdr:row>268</xdr:row>
      <xdr:rowOff>180720</xdr:rowOff>
    </xdr:to>
    <xdr:pic>
      <xdr:nvPicPr>
        <xdr:cNvPr id="255" name="Рисунок 339" descr=""/>
        <xdr:cNvPicPr/>
      </xdr:nvPicPr>
      <xdr:blipFill>
        <a:blip r:embed="rId45"/>
        <a:stretch/>
      </xdr:blipFill>
      <xdr:spPr>
        <a:xfrm>
          <a:off x="1752480" y="45920160"/>
          <a:ext cx="724320" cy="666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9360</xdr:colOff>
      <xdr:row>263</xdr:row>
      <xdr:rowOff>85680</xdr:rowOff>
    </xdr:from>
    <xdr:to>
      <xdr:col>0</xdr:col>
      <xdr:colOff>692640</xdr:colOff>
      <xdr:row>267</xdr:row>
      <xdr:rowOff>18720</xdr:rowOff>
    </xdr:to>
    <xdr:pic>
      <xdr:nvPicPr>
        <xdr:cNvPr id="256" name="Рисунок 165" descr=""/>
        <xdr:cNvPicPr/>
      </xdr:nvPicPr>
      <xdr:blipFill>
        <a:blip r:embed="rId46"/>
        <a:stretch/>
      </xdr:blipFill>
      <xdr:spPr>
        <a:xfrm>
          <a:off x="9360" y="45586440"/>
          <a:ext cx="683280" cy="65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1529640</xdr:colOff>
      <xdr:row>535</xdr:row>
      <xdr:rowOff>23040</xdr:rowOff>
    </xdr:from>
    <xdr:to>
      <xdr:col>0</xdr:col>
      <xdr:colOff>2014920</xdr:colOff>
      <xdr:row>539</xdr:row>
      <xdr:rowOff>74160</xdr:rowOff>
    </xdr:to>
    <xdr:pic>
      <xdr:nvPicPr>
        <xdr:cNvPr id="257" name="Рисунок 383" descr=""/>
        <xdr:cNvPicPr/>
      </xdr:nvPicPr>
      <xdr:blipFill>
        <a:blip r:embed="rId47"/>
        <a:srcRect l="0" t="0" r="0" b="29729"/>
        <a:stretch/>
      </xdr:blipFill>
      <xdr:spPr>
        <a:xfrm>
          <a:off x="1529640" y="84976560"/>
          <a:ext cx="485280" cy="775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114480</xdr:colOff>
      <xdr:row>586</xdr:row>
      <xdr:rowOff>19080</xdr:rowOff>
    </xdr:from>
    <xdr:to>
      <xdr:col>0</xdr:col>
      <xdr:colOff>2018880</xdr:colOff>
      <xdr:row>592</xdr:row>
      <xdr:rowOff>37800</xdr:rowOff>
    </xdr:to>
    <xdr:pic>
      <xdr:nvPicPr>
        <xdr:cNvPr id="258" name="Рисунок 179" descr=""/>
        <xdr:cNvPicPr/>
      </xdr:nvPicPr>
      <xdr:blipFill>
        <a:blip r:embed="rId48"/>
        <a:stretch/>
      </xdr:blipFill>
      <xdr:spPr>
        <a:xfrm>
          <a:off x="114480" y="90220680"/>
          <a:ext cx="1904400" cy="1104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578520</xdr:colOff>
      <xdr:row>507</xdr:row>
      <xdr:rowOff>92880</xdr:rowOff>
    </xdr:from>
    <xdr:to>
      <xdr:col>0</xdr:col>
      <xdr:colOff>1025640</xdr:colOff>
      <xdr:row>514</xdr:row>
      <xdr:rowOff>18720</xdr:rowOff>
    </xdr:to>
    <xdr:pic>
      <xdr:nvPicPr>
        <xdr:cNvPr id="259" name="Рисунок 293" descr=""/>
        <xdr:cNvPicPr/>
      </xdr:nvPicPr>
      <xdr:blipFill>
        <a:blip r:embed="rId49"/>
        <a:stretch/>
      </xdr:blipFill>
      <xdr:spPr>
        <a:xfrm>
          <a:off x="578520" y="79979040"/>
          <a:ext cx="447120" cy="119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266760</xdr:colOff>
      <xdr:row>658</xdr:row>
      <xdr:rowOff>104760</xdr:rowOff>
    </xdr:from>
    <xdr:to>
      <xdr:col>0</xdr:col>
      <xdr:colOff>879480</xdr:colOff>
      <xdr:row>664</xdr:row>
      <xdr:rowOff>66240</xdr:rowOff>
    </xdr:to>
    <xdr:pic>
      <xdr:nvPicPr>
        <xdr:cNvPr id="260" name="Рисунок 1" descr=""/>
        <xdr:cNvPicPr/>
      </xdr:nvPicPr>
      <xdr:blipFill>
        <a:blip r:embed="rId50"/>
        <a:stretch/>
      </xdr:blipFill>
      <xdr:spPr>
        <a:xfrm>
          <a:off x="266760" y="97002720"/>
          <a:ext cx="612720" cy="1047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1140480</xdr:colOff>
      <xdr:row>658</xdr:row>
      <xdr:rowOff>92880</xdr:rowOff>
    </xdr:from>
    <xdr:to>
      <xdr:col>0</xdr:col>
      <xdr:colOff>1685520</xdr:colOff>
      <xdr:row>664</xdr:row>
      <xdr:rowOff>142920</xdr:rowOff>
    </xdr:to>
    <xdr:pic>
      <xdr:nvPicPr>
        <xdr:cNvPr id="261" name="Рисунок 226" descr=""/>
        <xdr:cNvPicPr/>
      </xdr:nvPicPr>
      <xdr:blipFill>
        <a:blip r:embed="rId51"/>
        <a:stretch/>
      </xdr:blipFill>
      <xdr:spPr>
        <a:xfrm>
          <a:off x="1140480" y="96990840"/>
          <a:ext cx="545040" cy="1135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361800</xdr:colOff>
      <xdr:row>230</xdr:row>
      <xdr:rowOff>95400</xdr:rowOff>
    </xdr:from>
    <xdr:to>
      <xdr:col>0</xdr:col>
      <xdr:colOff>1485360</xdr:colOff>
      <xdr:row>236</xdr:row>
      <xdr:rowOff>75960</xdr:rowOff>
    </xdr:to>
    <xdr:pic>
      <xdr:nvPicPr>
        <xdr:cNvPr id="262" name="Рисунок 275" descr=""/>
        <xdr:cNvPicPr/>
      </xdr:nvPicPr>
      <xdr:blipFill>
        <a:blip r:embed="rId52"/>
        <a:stretch/>
      </xdr:blipFill>
      <xdr:spPr>
        <a:xfrm>
          <a:off x="361800" y="39624120"/>
          <a:ext cx="1123560" cy="106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114480</xdr:colOff>
      <xdr:row>100</xdr:row>
      <xdr:rowOff>28440</xdr:rowOff>
    </xdr:from>
    <xdr:to>
      <xdr:col>0</xdr:col>
      <xdr:colOff>2019240</xdr:colOff>
      <xdr:row>106</xdr:row>
      <xdr:rowOff>28080</xdr:rowOff>
    </xdr:to>
    <xdr:pic>
      <xdr:nvPicPr>
        <xdr:cNvPr id="263" name="Рисунок 289" descr=""/>
        <xdr:cNvPicPr/>
      </xdr:nvPicPr>
      <xdr:blipFill>
        <a:blip r:embed="rId53"/>
        <a:stretch/>
      </xdr:blipFill>
      <xdr:spPr>
        <a:xfrm>
          <a:off x="114480" y="18202320"/>
          <a:ext cx="1904760" cy="108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595080</xdr:colOff>
      <xdr:row>409</xdr:row>
      <xdr:rowOff>14040</xdr:rowOff>
    </xdr:from>
    <xdr:to>
      <xdr:col>0</xdr:col>
      <xdr:colOff>1540800</xdr:colOff>
      <xdr:row>414</xdr:row>
      <xdr:rowOff>23040</xdr:rowOff>
    </xdr:to>
    <xdr:pic>
      <xdr:nvPicPr>
        <xdr:cNvPr id="264" name="Рисунок 346" descr=""/>
        <xdr:cNvPicPr/>
      </xdr:nvPicPr>
      <xdr:blipFill>
        <a:blip r:embed="rId54"/>
        <a:stretch/>
      </xdr:blipFill>
      <xdr:spPr>
        <a:xfrm>
          <a:off x="595080" y="68860800"/>
          <a:ext cx="945720" cy="913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38160</xdr:colOff>
      <xdr:row>507</xdr:row>
      <xdr:rowOff>66600</xdr:rowOff>
    </xdr:from>
    <xdr:to>
      <xdr:col>0</xdr:col>
      <xdr:colOff>510120</xdr:colOff>
      <xdr:row>513</xdr:row>
      <xdr:rowOff>161640</xdr:rowOff>
    </xdr:to>
    <xdr:pic>
      <xdr:nvPicPr>
        <xdr:cNvPr id="265" name="Рисунок 364" descr=""/>
        <xdr:cNvPicPr/>
      </xdr:nvPicPr>
      <xdr:blipFill>
        <a:blip r:embed="rId55"/>
        <a:stretch/>
      </xdr:blipFill>
      <xdr:spPr>
        <a:xfrm>
          <a:off x="38160" y="79952760"/>
          <a:ext cx="471960" cy="118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993240</xdr:colOff>
      <xdr:row>239</xdr:row>
      <xdr:rowOff>95040</xdr:rowOff>
    </xdr:from>
    <xdr:to>
      <xdr:col>0</xdr:col>
      <xdr:colOff>1729800</xdr:colOff>
      <xdr:row>243</xdr:row>
      <xdr:rowOff>144720</xdr:rowOff>
    </xdr:to>
    <xdr:pic>
      <xdr:nvPicPr>
        <xdr:cNvPr id="266" name="Рисунок 311" descr=""/>
        <xdr:cNvPicPr/>
      </xdr:nvPicPr>
      <xdr:blipFill>
        <a:blip r:embed="rId56"/>
        <a:stretch/>
      </xdr:blipFill>
      <xdr:spPr>
        <a:xfrm>
          <a:off x="993240" y="41252400"/>
          <a:ext cx="736560" cy="77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239</xdr:row>
      <xdr:rowOff>81000</xdr:rowOff>
    </xdr:from>
    <xdr:to>
      <xdr:col>0</xdr:col>
      <xdr:colOff>871200</xdr:colOff>
      <xdr:row>243</xdr:row>
      <xdr:rowOff>143640</xdr:rowOff>
    </xdr:to>
    <xdr:pic>
      <xdr:nvPicPr>
        <xdr:cNvPr id="267" name="Рисунок 348" descr=""/>
        <xdr:cNvPicPr/>
      </xdr:nvPicPr>
      <xdr:blipFill>
        <a:blip r:embed="rId57"/>
        <a:stretch/>
      </xdr:blipFill>
      <xdr:spPr>
        <a:xfrm>
          <a:off x="0" y="41238360"/>
          <a:ext cx="871200" cy="78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126360</xdr:colOff>
      <xdr:row>247</xdr:row>
      <xdr:rowOff>138240</xdr:rowOff>
    </xdr:from>
    <xdr:to>
      <xdr:col>0</xdr:col>
      <xdr:colOff>1109520</xdr:colOff>
      <xdr:row>252</xdr:row>
      <xdr:rowOff>168840</xdr:rowOff>
    </xdr:to>
    <xdr:pic>
      <xdr:nvPicPr>
        <xdr:cNvPr id="268" name="Рисунок 374" descr=""/>
        <xdr:cNvPicPr/>
      </xdr:nvPicPr>
      <xdr:blipFill>
        <a:blip r:embed="rId58"/>
        <a:stretch/>
      </xdr:blipFill>
      <xdr:spPr>
        <a:xfrm>
          <a:off x="126360" y="42743520"/>
          <a:ext cx="983160" cy="93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1057320</xdr:colOff>
      <xdr:row>347</xdr:row>
      <xdr:rowOff>178920</xdr:rowOff>
    </xdr:from>
    <xdr:to>
      <xdr:col>0</xdr:col>
      <xdr:colOff>1599120</xdr:colOff>
      <xdr:row>353</xdr:row>
      <xdr:rowOff>174600</xdr:rowOff>
    </xdr:to>
    <xdr:pic>
      <xdr:nvPicPr>
        <xdr:cNvPr id="269" name="Рисунок 375" descr=""/>
        <xdr:cNvPicPr/>
      </xdr:nvPicPr>
      <xdr:blipFill>
        <a:blip r:embed="rId59"/>
        <a:stretch/>
      </xdr:blipFill>
      <xdr:spPr>
        <a:xfrm>
          <a:off x="1057320" y="59433840"/>
          <a:ext cx="541800" cy="108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254880</xdr:colOff>
      <xdr:row>348</xdr:row>
      <xdr:rowOff>3240</xdr:rowOff>
    </xdr:from>
    <xdr:to>
      <xdr:col>0</xdr:col>
      <xdr:colOff>798840</xdr:colOff>
      <xdr:row>353</xdr:row>
      <xdr:rowOff>180720</xdr:rowOff>
    </xdr:to>
    <xdr:pic>
      <xdr:nvPicPr>
        <xdr:cNvPr id="270" name="Рисунок 159" descr=""/>
        <xdr:cNvPicPr/>
      </xdr:nvPicPr>
      <xdr:blipFill>
        <a:blip r:embed="rId60"/>
        <a:stretch/>
      </xdr:blipFill>
      <xdr:spPr>
        <a:xfrm>
          <a:off x="254880" y="59439240"/>
          <a:ext cx="543960" cy="1082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594000</xdr:colOff>
      <xdr:row>441</xdr:row>
      <xdr:rowOff>138600</xdr:rowOff>
    </xdr:from>
    <xdr:to>
      <xdr:col>0</xdr:col>
      <xdr:colOff>1310400</xdr:colOff>
      <xdr:row>445</xdr:row>
      <xdr:rowOff>74160</xdr:rowOff>
    </xdr:to>
    <xdr:pic>
      <xdr:nvPicPr>
        <xdr:cNvPr id="271" name="Рисунок 167" descr=""/>
        <xdr:cNvPicPr/>
      </xdr:nvPicPr>
      <xdr:blipFill>
        <a:blip r:embed="rId61"/>
        <a:stretch/>
      </xdr:blipFill>
      <xdr:spPr>
        <a:xfrm>
          <a:off x="594000" y="72061920"/>
          <a:ext cx="716400" cy="65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1152360</xdr:colOff>
      <xdr:row>255</xdr:row>
      <xdr:rowOff>38160</xdr:rowOff>
    </xdr:from>
    <xdr:to>
      <xdr:col>0</xdr:col>
      <xdr:colOff>1942560</xdr:colOff>
      <xdr:row>260</xdr:row>
      <xdr:rowOff>66600</xdr:rowOff>
    </xdr:to>
    <xdr:pic>
      <xdr:nvPicPr>
        <xdr:cNvPr id="272" name="Рисунок 376" descr=""/>
        <xdr:cNvPicPr/>
      </xdr:nvPicPr>
      <xdr:blipFill>
        <a:blip r:embed="rId62"/>
        <a:stretch/>
      </xdr:blipFill>
      <xdr:spPr>
        <a:xfrm>
          <a:off x="1152360" y="44091360"/>
          <a:ext cx="790200" cy="933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111960</xdr:colOff>
      <xdr:row>255</xdr:row>
      <xdr:rowOff>45360</xdr:rowOff>
    </xdr:from>
    <xdr:to>
      <xdr:col>0</xdr:col>
      <xdr:colOff>1009440</xdr:colOff>
      <xdr:row>260</xdr:row>
      <xdr:rowOff>130320</xdr:rowOff>
    </xdr:to>
    <xdr:pic>
      <xdr:nvPicPr>
        <xdr:cNvPr id="273" name="Рисунок 162" descr=""/>
        <xdr:cNvPicPr/>
      </xdr:nvPicPr>
      <xdr:blipFill>
        <a:blip r:embed="rId63"/>
        <a:stretch/>
      </xdr:blipFill>
      <xdr:spPr>
        <a:xfrm>
          <a:off x="111960" y="44098560"/>
          <a:ext cx="897480" cy="989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1095120</xdr:colOff>
      <xdr:row>247</xdr:row>
      <xdr:rowOff>119160</xdr:rowOff>
    </xdr:from>
    <xdr:to>
      <xdr:col>0</xdr:col>
      <xdr:colOff>1966680</xdr:colOff>
      <xdr:row>252</xdr:row>
      <xdr:rowOff>114120</xdr:rowOff>
    </xdr:to>
    <xdr:pic>
      <xdr:nvPicPr>
        <xdr:cNvPr id="274" name="Рисунок 169" descr=""/>
        <xdr:cNvPicPr/>
      </xdr:nvPicPr>
      <xdr:blipFill>
        <a:blip r:embed="rId64"/>
        <a:stretch/>
      </xdr:blipFill>
      <xdr:spPr>
        <a:xfrm>
          <a:off x="1095120" y="42724440"/>
          <a:ext cx="871560" cy="90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882720</xdr:colOff>
      <xdr:row>565</xdr:row>
      <xdr:rowOff>125280</xdr:rowOff>
    </xdr:from>
    <xdr:to>
      <xdr:col>0</xdr:col>
      <xdr:colOff>1569240</xdr:colOff>
      <xdr:row>568</xdr:row>
      <xdr:rowOff>142560</xdr:rowOff>
    </xdr:to>
    <xdr:pic>
      <xdr:nvPicPr>
        <xdr:cNvPr id="275" name="Рисунок 119" descr=""/>
        <xdr:cNvPicPr/>
      </xdr:nvPicPr>
      <xdr:blipFill>
        <a:blip r:embed="rId65"/>
        <a:stretch/>
      </xdr:blipFill>
      <xdr:spPr>
        <a:xfrm>
          <a:off x="882720" y="87974280"/>
          <a:ext cx="686520" cy="56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657360</xdr:colOff>
      <xdr:row>572</xdr:row>
      <xdr:rowOff>57240</xdr:rowOff>
    </xdr:from>
    <xdr:to>
      <xdr:col>0</xdr:col>
      <xdr:colOff>1371240</xdr:colOff>
      <xdr:row>576</xdr:row>
      <xdr:rowOff>47520</xdr:rowOff>
    </xdr:to>
    <xdr:pic>
      <xdr:nvPicPr>
        <xdr:cNvPr id="276" name="Рисунок 314" descr=""/>
        <xdr:cNvPicPr/>
      </xdr:nvPicPr>
      <xdr:blipFill>
        <a:blip r:embed="rId66"/>
        <a:stretch/>
      </xdr:blipFill>
      <xdr:spPr>
        <a:xfrm>
          <a:off x="657360" y="89173080"/>
          <a:ext cx="713880" cy="714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295920</xdr:colOff>
      <xdr:row>399</xdr:row>
      <xdr:rowOff>110880</xdr:rowOff>
    </xdr:from>
    <xdr:to>
      <xdr:col>0</xdr:col>
      <xdr:colOff>900000</xdr:colOff>
      <xdr:row>404</xdr:row>
      <xdr:rowOff>87120</xdr:rowOff>
    </xdr:to>
    <xdr:pic>
      <xdr:nvPicPr>
        <xdr:cNvPr id="277" name="Рисунок 370" descr=""/>
        <xdr:cNvPicPr/>
      </xdr:nvPicPr>
      <xdr:blipFill>
        <a:blip r:embed="rId67"/>
        <a:stretch/>
      </xdr:blipFill>
      <xdr:spPr>
        <a:xfrm>
          <a:off x="295920" y="67147920"/>
          <a:ext cx="604080" cy="88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371520</xdr:colOff>
      <xdr:row>333</xdr:row>
      <xdr:rowOff>66600</xdr:rowOff>
    </xdr:from>
    <xdr:to>
      <xdr:col>0</xdr:col>
      <xdr:colOff>1389240</xdr:colOff>
      <xdr:row>338</xdr:row>
      <xdr:rowOff>180720</xdr:rowOff>
    </xdr:to>
    <xdr:pic>
      <xdr:nvPicPr>
        <xdr:cNvPr id="278" name="Рисунок 171" descr=""/>
        <xdr:cNvPicPr/>
      </xdr:nvPicPr>
      <xdr:blipFill>
        <a:blip r:embed="rId68"/>
        <a:stretch/>
      </xdr:blipFill>
      <xdr:spPr>
        <a:xfrm>
          <a:off x="371520" y="56787840"/>
          <a:ext cx="1017720" cy="101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1188720</xdr:colOff>
      <xdr:row>507</xdr:row>
      <xdr:rowOff>171360</xdr:rowOff>
    </xdr:from>
    <xdr:to>
      <xdr:col>0</xdr:col>
      <xdr:colOff>1680480</xdr:colOff>
      <xdr:row>514</xdr:row>
      <xdr:rowOff>75600</xdr:rowOff>
    </xdr:to>
    <xdr:pic>
      <xdr:nvPicPr>
        <xdr:cNvPr id="279" name="Рисунок 28" descr=""/>
        <xdr:cNvPicPr/>
      </xdr:nvPicPr>
      <xdr:blipFill>
        <a:blip r:embed="rId69"/>
        <a:stretch/>
      </xdr:blipFill>
      <xdr:spPr>
        <a:xfrm>
          <a:off x="1188720" y="80057520"/>
          <a:ext cx="491760" cy="1171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504720</xdr:colOff>
      <xdr:row>65</xdr:row>
      <xdr:rowOff>57240</xdr:rowOff>
    </xdr:from>
    <xdr:to>
      <xdr:col>0</xdr:col>
      <xdr:colOff>1809360</xdr:colOff>
      <xdr:row>72</xdr:row>
      <xdr:rowOff>95040</xdr:rowOff>
    </xdr:to>
    <xdr:pic>
      <xdr:nvPicPr>
        <xdr:cNvPr id="280" name="Рисунок 190" descr=""/>
        <xdr:cNvPicPr/>
      </xdr:nvPicPr>
      <xdr:blipFill>
        <a:blip r:embed="rId70"/>
        <a:stretch/>
      </xdr:blipFill>
      <xdr:spPr>
        <a:xfrm>
          <a:off x="504720" y="11896920"/>
          <a:ext cx="1304640" cy="1304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483480</xdr:colOff>
      <xdr:row>56</xdr:row>
      <xdr:rowOff>54720</xdr:rowOff>
    </xdr:from>
    <xdr:to>
      <xdr:col>0</xdr:col>
      <xdr:colOff>1809360</xdr:colOff>
      <xdr:row>63</xdr:row>
      <xdr:rowOff>113760</xdr:rowOff>
    </xdr:to>
    <xdr:pic>
      <xdr:nvPicPr>
        <xdr:cNvPr id="281" name="Рисунок 386" descr=""/>
        <xdr:cNvPicPr/>
      </xdr:nvPicPr>
      <xdr:blipFill>
        <a:blip r:embed="rId71"/>
        <a:stretch/>
      </xdr:blipFill>
      <xdr:spPr>
        <a:xfrm>
          <a:off x="483480" y="10265400"/>
          <a:ext cx="1325880" cy="1325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1102680</xdr:colOff>
      <xdr:row>32</xdr:row>
      <xdr:rowOff>62280</xdr:rowOff>
    </xdr:from>
    <xdr:to>
      <xdr:col>0</xdr:col>
      <xdr:colOff>2057400</xdr:colOff>
      <xdr:row>37</xdr:row>
      <xdr:rowOff>113760</xdr:rowOff>
    </xdr:to>
    <xdr:pic>
      <xdr:nvPicPr>
        <xdr:cNvPr id="282" name="Рисунок 388" descr=""/>
        <xdr:cNvPicPr/>
      </xdr:nvPicPr>
      <xdr:blipFill>
        <a:blip r:embed="rId72"/>
        <a:stretch/>
      </xdr:blipFill>
      <xdr:spPr>
        <a:xfrm>
          <a:off x="1102680" y="5929560"/>
          <a:ext cx="954720" cy="95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130320</xdr:colOff>
      <xdr:row>32</xdr:row>
      <xdr:rowOff>18000</xdr:rowOff>
    </xdr:from>
    <xdr:to>
      <xdr:col>0</xdr:col>
      <xdr:colOff>1039680</xdr:colOff>
      <xdr:row>38</xdr:row>
      <xdr:rowOff>14760</xdr:rowOff>
    </xdr:to>
    <xdr:pic>
      <xdr:nvPicPr>
        <xdr:cNvPr id="283" name="Рисунок 389" descr=""/>
        <xdr:cNvPicPr/>
      </xdr:nvPicPr>
      <xdr:blipFill>
        <a:blip r:embed="rId73"/>
        <a:stretch/>
      </xdr:blipFill>
      <xdr:spPr>
        <a:xfrm>
          <a:off x="130320" y="5885280"/>
          <a:ext cx="909360" cy="108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266760</xdr:colOff>
      <xdr:row>666</xdr:row>
      <xdr:rowOff>104760</xdr:rowOff>
    </xdr:from>
    <xdr:to>
      <xdr:col>0</xdr:col>
      <xdr:colOff>879480</xdr:colOff>
      <xdr:row>672</xdr:row>
      <xdr:rowOff>66240</xdr:rowOff>
    </xdr:to>
    <xdr:pic>
      <xdr:nvPicPr>
        <xdr:cNvPr id="284" name="Рисунок 222" descr=""/>
        <xdr:cNvPicPr/>
      </xdr:nvPicPr>
      <xdr:blipFill>
        <a:blip r:embed="rId74">
          <a:extLst>
            <a:ext uri="{BEBA8EAE-BF5A-486C-A8C5-ECC9F3942E4B}">
              <a14:imgProps xmlns:a14="http://schemas.microsoft.com/office/drawing/2010/main">
                <a14:imgLayer r:embed="rId75">
                  <a14:imgEffect>
                    <a14:saturation sat="33000"/>
                  </a14:imgEffect>
                </a14:imgLayer>
              </a14:imgProps>
            </a:ext>
          </a:extLst>
        </a:blip>
        <a:stretch/>
      </xdr:blipFill>
      <xdr:spPr>
        <a:xfrm>
          <a:off x="266760" y="98450280"/>
          <a:ext cx="612720" cy="1047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1219320</xdr:colOff>
      <xdr:row>666</xdr:row>
      <xdr:rowOff>104760</xdr:rowOff>
    </xdr:from>
    <xdr:to>
      <xdr:col>0</xdr:col>
      <xdr:colOff>1764000</xdr:colOff>
      <xdr:row>672</xdr:row>
      <xdr:rowOff>113760</xdr:rowOff>
    </xdr:to>
    <xdr:pic>
      <xdr:nvPicPr>
        <xdr:cNvPr id="285" name="Рисунок 12" descr=""/>
        <xdr:cNvPicPr/>
      </xdr:nvPicPr>
      <xdr:blipFill>
        <a:blip r:embed="rId76"/>
        <a:stretch/>
      </xdr:blipFill>
      <xdr:spPr>
        <a:xfrm>
          <a:off x="1219320" y="98450280"/>
          <a:ext cx="544680" cy="1095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125640</xdr:colOff>
      <xdr:row>355</xdr:row>
      <xdr:rowOff>76320</xdr:rowOff>
    </xdr:from>
    <xdr:to>
      <xdr:col>0</xdr:col>
      <xdr:colOff>1133280</xdr:colOff>
      <xdr:row>361</xdr:row>
      <xdr:rowOff>84600</xdr:rowOff>
    </xdr:to>
    <xdr:pic>
      <xdr:nvPicPr>
        <xdr:cNvPr id="286" name="Рисунок 192" descr=""/>
        <xdr:cNvPicPr/>
      </xdr:nvPicPr>
      <xdr:blipFill>
        <a:blip r:embed="rId77"/>
        <a:stretch/>
      </xdr:blipFill>
      <xdr:spPr>
        <a:xfrm>
          <a:off x="125640" y="60779160"/>
          <a:ext cx="1007640" cy="1094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1170360</xdr:colOff>
      <xdr:row>355</xdr:row>
      <xdr:rowOff>85680</xdr:rowOff>
    </xdr:from>
    <xdr:to>
      <xdr:col>0</xdr:col>
      <xdr:colOff>2286360</xdr:colOff>
      <xdr:row>361</xdr:row>
      <xdr:rowOff>122400</xdr:rowOff>
    </xdr:to>
    <xdr:pic>
      <xdr:nvPicPr>
        <xdr:cNvPr id="287" name="Рисунок 193" descr=""/>
        <xdr:cNvPicPr/>
      </xdr:nvPicPr>
      <xdr:blipFill>
        <a:blip r:embed="rId78"/>
        <a:stretch/>
      </xdr:blipFill>
      <xdr:spPr>
        <a:xfrm>
          <a:off x="1170360" y="60788520"/>
          <a:ext cx="1116000" cy="1122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307080</xdr:colOff>
      <xdr:row>432</xdr:row>
      <xdr:rowOff>69120</xdr:rowOff>
    </xdr:from>
    <xdr:to>
      <xdr:col>0</xdr:col>
      <xdr:colOff>657000</xdr:colOff>
      <xdr:row>438</xdr:row>
      <xdr:rowOff>100080</xdr:rowOff>
    </xdr:to>
    <xdr:pic>
      <xdr:nvPicPr>
        <xdr:cNvPr id="288" name="Рисунок 232" descr=""/>
        <xdr:cNvPicPr/>
      </xdr:nvPicPr>
      <xdr:blipFill>
        <a:blip r:embed="rId79"/>
        <a:stretch/>
      </xdr:blipFill>
      <xdr:spPr>
        <a:xfrm>
          <a:off x="307080" y="70363800"/>
          <a:ext cx="349920" cy="1116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927360</xdr:colOff>
      <xdr:row>432</xdr:row>
      <xdr:rowOff>107280</xdr:rowOff>
    </xdr:from>
    <xdr:to>
      <xdr:col>0</xdr:col>
      <xdr:colOff>1277280</xdr:colOff>
      <xdr:row>438</xdr:row>
      <xdr:rowOff>138240</xdr:rowOff>
    </xdr:to>
    <xdr:pic>
      <xdr:nvPicPr>
        <xdr:cNvPr id="289" name="Рисунок 254" descr=""/>
        <xdr:cNvPicPr/>
      </xdr:nvPicPr>
      <xdr:blipFill>
        <a:blip r:embed="rId80"/>
        <a:stretch/>
      </xdr:blipFill>
      <xdr:spPr>
        <a:xfrm>
          <a:off x="927360" y="70401960"/>
          <a:ext cx="349920" cy="1116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690120</xdr:colOff>
      <xdr:row>373</xdr:row>
      <xdr:rowOff>98640</xdr:rowOff>
    </xdr:from>
    <xdr:to>
      <xdr:col>0</xdr:col>
      <xdr:colOff>1344240</xdr:colOff>
      <xdr:row>378</xdr:row>
      <xdr:rowOff>160920</xdr:rowOff>
    </xdr:to>
    <xdr:pic>
      <xdr:nvPicPr>
        <xdr:cNvPr id="290" name="Рисунок 23" descr=""/>
        <xdr:cNvPicPr/>
      </xdr:nvPicPr>
      <xdr:blipFill>
        <a:blip r:embed="rId81"/>
        <a:srcRect l="15605" t="0" r="17441" b="1836"/>
        <a:stretch/>
      </xdr:blipFill>
      <xdr:spPr>
        <a:xfrm>
          <a:off x="690120" y="64059120"/>
          <a:ext cx="654120" cy="96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373</xdr:row>
      <xdr:rowOff>78120</xdr:rowOff>
    </xdr:from>
    <xdr:to>
      <xdr:col>0</xdr:col>
      <xdr:colOff>681120</xdr:colOff>
      <xdr:row>379</xdr:row>
      <xdr:rowOff>26280</xdr:rowOff>
    </xdr:to>
    <xdr:pic>
      <xdr:nvPicPr>
        <xdr:cNvPr id="291" name="Рисунок 29" descr=""/>
        <xdr:cNvPicPr/>
      </xdr:nvPicPr>
      <xdr:blipFill>
        <a:blip r:embed="rId82"/>
        <a:srcRect l="14417" t="0" r="17117" b="-2943"/>
        <a:stretch/>
      </xdr:blipFill>
      <xdr:spPr>
        <a:xfrm>
          <a:off x="0" y="64038600"/>
          <a:ext cx="681120" cy="1033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381</xdr:row>
      <xdr:rowOff>66960</xdr:rowOff>
    </xdr:from>
    <xdr:to>
      <xdr:col>0</xdr:col>
      <xdr:colOff>1066320</xdr:colOff>
      <xdr:row>387</xdr:row>
      <xdr:rowOff>57600</xdr:rowOff>
    </xdr:to>
    <xdr:pic>
      <xdr:nvPicPr>
        <xdr:cNvPr id="292" name="Рисунок 30" descr=""/>
        <xdr:cNvPicPr/>
      </xdr:nvPicPr>
      <xdr:blipFill>
        <a:blip r:embed="rId83"/>
        <a:stretch/>
      </xdr:blipFill>
      <xdr:spPr>
        <a:xfrm>
          <a:off x="0" y="65475000"/>
          <a:ext cx="1066320" cy="107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36000</xdr:colOff>
      <xdr:row>83</xdr:row>
      <xdr:rowOff>170280</xdr:rowOff>
    </xdr:from>
    <xdr:to>
      <xdr:col>0</xdr:col>
      <xdr:colOff>779760</xdr:colOff>
      <xdr:row>88</xdr:row>
      <xdr:rowOff>17640</xdr:rowOff>
    </xdr:to>
    <xdr:pic>
      <xdr:nvPicPr>
        <xdr:cNvPr id="293" name="Рисунок 252" descr=""/>
        <xdr:cNvPicPr/>
      </xdr:nvPicPr>
      <xdr:blipFill>
        <a:blip r:embed="rId84"/>
        <a:stretch/>
      </xdr:blipFill>
      <xdr:spPr>
        <a:xfrm>
          <a:off x="36000" y="15267240"/>
          <a:ext cx="743760" cy="75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741600</xdr:colOff>
      <xdr:row>83</xdr:row>
      <xdr:rowOff>141120</xdr:rowOff>
    </xdr:from>
    <xdr:to>
      <xdr:col>0</xdr:col>
      <xdr:colOff>1541520</xdr:colOff>
      <xdr:row>88</xdr:row>
      <xdr:rowOff>44640</xdr:rowOff>
    </xdr:to>
    <xdr:pic>
      <xdr:nvPicPr>
        <xdr:cNvPr id="294" name="Рисунок 263" descr=""/>
        <xdr:cNvPicPr/>
      </xdr:nvPicPr>
      <xdr:blipFill>
        <a:blip r:embed="rId85"/>
        <a:stretch/>
      </xdr:blipFill>
      <xdr:spPr>
        <a:xfrm>
          <a:off x="741600" y="15238080"/>
          <a:ext cx="799920" cy="808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511920</xdr:colOff>
      <xdr:row>90</xdr:row>
      <xdr:rowOff>29160</xdr:rowOff>
    </xdr:from>
    <xdr:to>
      <xdr:col>0</xdr:col>
      <xdr:colOff>1654560</xdr:colOff>
      <xdr:row>96</xdr:row>
      <xdr:rowOff>99720</xdr:rowOff>
    </xdr:to>
    <xdr:pic>
      <xdr:nvPicPr>
        <xdr:cNvPr id="295" name="Рисунок 285" descr=""/>
        <xdr:cNvPicPr/>
      </xdr:nvPicPr>
      <xdr:blipFill>
        <a:blip r:embed="rId86"/>
        <a:stretch/>
      </xdr:blipFill>
      <xdr:spPr>
        <a:xfrm>
          <a:off x="511920" y="16392960"/>
          <a:ext cx="1142640" cy="1156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902880</xdr:colOff>
      <xdr:row>108</xdr:row>
      <xdr:rowOff>105120</xdr:rowOff>
    </xdr:from>
    <xdr:to>
      <xdr:col>0</xdr:col>
      <xdr:colOff>1918080</xdr:colOff>
      <xdr:row>114</xdr:row>
      <xdr:rowOff>44280</xdr:rowOff>
    </xdr:to>
    <xdr:pic>
      <xdr:nvPicPr>
        <xdr:cNvPr id="296" name="Рисунок 290" descr=""/>
        <xdr:cNvPicPr/>
      </xdr:nvPicPr>
      <xdr:blipFill>
        <a:blip r:embed="rId87"/>
        <a:stretch/>
      </xdr:blipFill>
      <xdr:spPr>
        <a:xfrm>
          <a:off x="902880" y="19726560"/>
          <a:ext cx="1015200" cy="102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1389600</xdr:colOff>
      <xdr:row>39</xdr:row>
      <xdr:rowOff>152280</xdr:rowOff>
    </xdr:from>
    <xdr:to>
      <xdr:col>1</xdr:col>
      <xdr:colOff>107280</xdr:colOff>
      <xdr:row>45</xdr:row>
      <xdr:rowOff>17280</xdr:rowOff>
    </xdr:to>
    <xdr:pic>
      <xdr:nvPicPr>
        <xdr:cNvPr id="297" name="Рисунок 295" descr=""/>
        <xdr:cNvPicPr/>
      </xdr:nvPicPr>
      <xdr:blipFill>
        <a:blip r:embed="rId88"/>
        <a:stretch/>
      </xdr:blipFill>
      <xdr:spPr>
        <a:xfrm>
          <a:off x="1389600" y="7286400"/>
          <a:ext cx="1004400" cy="95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0</xdr:colOff>
      <xdr:row>40</xdr:row>
      <xdr:rowOff>62640</xdr:rowOff>
    </xdr:from>
    <xdr:to>
      <xdr:col>1</xdr:col>
      <xdr:colOff>358200</xdr:colOff>
      <xdr:row>44</xdr:row>
      <xdr:rowOff>180720</xdr:rowOff>
    </xdr:to>
    <xdr:pic>
      <xdr:nvPicPr>
        <xdr:cNvPr id="298" name="Рисунок 238" descr=""/>
        <xdr:cNvPicPr/>
      </xdr:nvPicPr>
      <xdr:blipFill>
        <a:blip r:embed="rId89"/>
        <a:srcRect l="12797" t="1161" r="40686" b="-9314"/>
        <a:stretch/>
      </xdr:blipFill>
      <xdr:spPr>
        <a:xfrm>
          <a:off x="2286720" y="7377840"/>
          <a:ext cx="358200" cy="84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546840</xdr:colOff>
      <xdr:row>148</xdr:row>
      <xdr:rowOff>45000</xdr:rowOff>
    </xdr:from>
    <xdr:to>
      <xdr:col>0</xdr:col>
      <xdr:colOff>1689480</xdr:colOff>
      <xdr:row>154</xdr:row>
      <xdr:rowOff>111960</xdr:rowOff>
    </xdr:to>
    <xdr:pic>
      <xdr:nvPicPr>
        <xdr:cNvPr id="299" name="Рисунок 298" descr=""/>
        <xdr:cNvPicPr/>
      </xdr:nvPicPr>
      <xdr:blipFill>
        <a:blip r:embed="rId90"/>
        <a:stretch/>
      </xdr:blipFill>
      <xdr:spPr>
        <a:xfrm>
          <a:off x="546840" y="24733800"/>
          <a:ext cx="1142640" cy="1152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74</xdr:row>
      <xdr:rowOff>116640</xdr:rowOff>
    </xdr:from>
    <xdr:to>
      <xdr:col>0</xdr:col>
      <xdr:colOff>1142640</xdr:colOff>
      <xdr:row>81</xdr:row>
      <xdr:rowOff>4320</xdr:rowOff>
    </xdr:to>
    <xdr:pic>
      <xdr:nvPicPr>
        <xdr:cNvPr id="300" name="Рисунок 300" descr=""/>
        <xdr:cNvPicPr/>
      </xdr:nvPicPr>
      <xdr:blipFill>
        <a:blip r:embed="rId91"/>
        <a:stretch/>
      </xdr:blipFill>
      <xdr:spPr>
        <a:xfrm>
          <a:off x="0" y="13584960"/>
          <a:ext cx="1142640" cy="115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1147320</xdr:colOff>
      <xdr:row>74</xdr:row>
      <xdr:rowOff>161280</xdr:rowOff>
    </xdr:from>
    <xdr:to>
      <xdr:col>1</xdr:col>
      <xdr:colOff>66600</xdr:colOff>
      <xdr:row>81</xdr:row>
      <xdr:rowOff>48960</xdr:rowOff>
    </xdr:to>
    <xdr:pic>
      <xdr:nvPicPr>
        <xdr:cNvPr id="301" name="Рисунок 304" descr=""/>
        <xdr:cNvPicPr/>
      </xdr:nvPicPr>
      <xdr:blipFill>
        <a:blip r:embed="rId92"/>
        <a:stretch/>
      </xdr:blipFill>
      <xdr:spPr>
        <a:xfrm>
          <a:off x="1147320" y="13629600"/>
          <a:ext cx="1206000" cy="115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959400</xdr:colOff>
      <xdr:row>308</xdr:row>
      <xdr:rowOff>80640</xdr:rowOff>
    </xdr:from>
    <xdr:to>
      <xdr:col>0</xdr:col>
      <xdr:colOff>2052720</xdr:colOff>
      <xdr:row>313</xdr:row>
      <xdr:rowOff>98280</xdr:rowOff>
    </xdr:to>
    <xdr:pic>
      <xdr:nvPicPr>
        <xdr:cNvPr id="302" name="Рисунок 307" descr=""/>
        <xdr:cNvPicPr/>
      </xdr:nvPicPr>
      <xdr:blipFill>
        <a:blip r:embed="rId93"/>
        <a:srcRect l="0" t="11766" r="4308" b="8239"/>
        <a:stretch/>
      </xdr:blipFill>
      <xdr:spPr>
        <a:xfrm>
          <a:off x="959400" y="53725320"/>
          <a:ext cx="1093320" cy="92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1066680</xdr:colOff>
      <xdr:row>324</xdr:row>
      <xdr:rowOff>71640</xdr:rowOff>
    </xdr:from>
    <xdr:to>
      <xdr:col>0</xdr:col>
      <xdr:colOff>1900080</xdr:colOff>
      <xdr:row>329</xdr:row>
      <xdr:rowOff>8640</xdr:rowOff>
    </xdr:to>
    <xdr:pic>
      <xdr:nvPicPr>
        <xdr:cNvPr id="303" name="Рисунок 310" descr=""/>
        <xdr:cNvPicPr/>
      </xdr:nvPicPr>
      <xdr:blipFill>
        <a:blip r:embed="rId94"/>
        <a:stretch/>
      </xdr:blipFill>
      <xdr:spPr>
        <a:xfrm>
          <a:off x="1066680" y="55164240"/>
          <a:ext cx="833400" cy="84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1405080</xdr:colOff>
      <xdr:row>327</xdr:row>
      <xdr:rowOff>107640</xdr:rowOff>
    </xdr:from>
    <xdr:to>
      <xdr:col>0</xdr:col>
      <xdr:colOff>2169000</xdr:colOff>
      <xdr:row>331</xdr:row>
      <xdr:rowOff>89280</xdr:rowOff>
    </xdr:to>
    <xdr:pic>
      <xdr:nvPicPr>
        <xdr:cNvPr id="304" name="Рисунок 312" descr=""/>
        <xdr:cNvPicPr/>
      </xdr:nvPicPr>
      <xdr:blipFill>
        <a:blip r:embed="rId95"/>
        <a:srcRect l="0" t="12623" r="4485" b="0"/>
        <a:stretch/>
      </xdr:blipFill>
      <xdr:spPr>
        <a:xfrm>
          <a:off x="1405080" y="55743120"/>
          <a:ext cx="763920" cy="705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143280</xdr:colOff>
      <xdr:row>325</xdr:row>
      <xdr:rowOff>71640</xdr:rowOff>
    </xdr:from>
    <xdr:to>
      <xdr:col>0</xdr:col>
      <xdr:colOff>958680</xdr:colOff>
      <xdr:row>329</xdr:row>
      <xdr:rowOff>169920</xdr:rowOff>
    </xdr:to>
    <xdr:pic>
      <xdr:nvPicPr>
        <xdr:cNvPr id="305" name="Рисунок 313" descr=""/>
        <xdr:cNvPicPr/>
      </xdr:nvPicPr>
      <xdr:blipFill>
        <a:blip r:embed="rId96"/>
        <a:stretch/>
      </xdr:blipFill>
      <xdr:spPr>
        <a:xfrm>
          <a:off x="143280" y="55345320"/>
          <a:ext cx="815400" cy="822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197280</xdr:colOff>
      <xdr:row>341</xdr:row>
      <xdr:rowOff>98640</xdr:rowOff>
    </xdr:from>
    <xdr:to>
      <xdr:col>0</xdr:col>
      <xdr:colOff>1129320</xdr:colOff>
      <xdr:row>346</xdr:row>
      <xdr:rowOff>134280</xdr:rowOff>
    </xdr:to>
    <xdr:pic>
      <xdr:nvPicPr>
        <xdr:cNvPr id="306" name="Рисунок 317" descr=""/>
        <xdr:cNvPicPr/>
      </xdr:nvPicPr>
      <xdr:blipFill>
        <a:blip r:embed="rId97"/>
        <a:stretch/>
      </xdr:blipFill>
      <xdr:spPr>
        <a:xfrm>
          <a:off x="197280" y="58267800"/>
          <a:ext cx="932040" cy="94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1064520</xdr:colOff>
      <xdr:row>341</xdr:row>
      <xdr:rowOff>33480</xdr:rowOff>
    </xdr:from>
    <xdr:to>
      <xdr:col>0</xdr:col>
      <xdr:colOff>2079720</xdr:colOff>
      <xdr:row>346</xdr:row>
      <xdr:rowOff>151920</xdr:rowOff>
    </xdr:to>
    <xdr:pic>
      <xdr:nvPicPr>
        <xdr:cNvPr id="307" name="Рисунок 323" descr=""/>
        <xdr:cNvPicPr/>
      </xdr:nvPicPr>
      <xdr:blipFill>
        <a:blip r:embed="rId98"/>
        <a:stretch/>
      </xdr:blipFill>
      <xdr:spPr>
        <a:xfrm>
          <a:off x="1064520" y="58202640"/>
          <a:ext cx="1015200" cy="1023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842760</xdr:colOff>
      <xdr:row>381</xdr:row>
      <xdr:rowOff>98640</xdr:rowOff>
    </xdr:from>
    <xdr:to>
      <xdr:col>0</xdr:col>
      <xdr:colOff>1900080</xdr:colOff>
      <xdr:row>387</xdr:row>
      <xdr:rowOff>80280</xdr:rowOff>
    </xdr:to>
    <xdr:pic>
      <xdr:nvPicPr>
        <xdr:cNvPr id="308" name="Рисунок 325" descr=""/>
        <xdr:cNvPicPr/>
      </xdr:nvPicPr>
      <xdr:blipFill>
        <a:blip r:embed="rId99"/>
        <a:stretch/>
      </xdr:blipFill>
      <xdr:spPr>
        <a:xfrm>
          <a:off x="842760" y="65506680"/>
          <a:ext cx="1057320" cy="106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1344600</xdr:colOff>
      <xdr:row>373</xdr:row>
      <xdr:rowOff>69480</xdr:rowOff>
    </xdr:from>
    <xdr:to>
      <xdr:col>0</xdr:col>
      <xdr:colOff>1925640</xdr:colOff>
      <xdr:row>379</xdr:row>
      <xdr:rowOff>8640</xdr:rowOff>
    </xdr:to>
    <xdr:pic>
      <xdr:nvPicPr>
        <xdr:cNvPr id="309" name="Рисунок 334" descr=""/>
        <xdr:cNvPicPr/>
      </xdr:nvPicPr>
      <xdr:blipFill>
        <a:blip r:embed="rId100"/>
        <a:srcRect l="19803" t="0" r="22147" b="-1386"/>
        <a:stretch/>
      </xdr:blipFill>
      <xdr:spPr>
        <a:xfrm>
          <a:off x="1344600" y="64029960"/>
          <a:ext cx="581040" cy="102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869400</xdr:colOff>
      <xdr:row>399</xdr:row>
      <xdr:rowOff>80640</xdr:rowOff>
    </xdr:from>
    <xdr:to>
      <xdr:col>0</xdr:col>
      <xdr:colOff>1873080</xdr:colOff>
      <xdr:row>405</xdr:row>
      <xdr:rowOff>8640</xdr:rowOff>
    </xdr:to>
    <xdr:pic>
      <xdr:nvPicPr>
        <xdr:cNvPr id="310" name="Рисунок 336" descr=""/>
        <xdr:cNvPicPr/>
      </xdr:nvPicPr>
      <xdr:blipFill>
        <a:blip r:embed="rId101"/>
        <a:stretch/>
      </xdr:blipFill>
      <xdr:spPr>
        <a:xfrm>
          <a:off x="869400" y="67117680"/>
          <a:ext cx="1003680" cy="1013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995040</xdr:colOff>
      <xdr:row>292</xdr:row>
      <xdr:rowOff>9000</xdr:rowOff>
    </xdr:from>
    <xdr:to>
      <xdr:col>0</xdr:col>
      <xdr:colOff>2151000</xdr:colOff>
      <xdr:row>298</xdr:row>
      <xdr:rowOff>89280</xdr:rowOff>
    </xdr:to>
    <xdr:pic>
      <xdr:nvPicPr>
        <xdr:cNvPr id="311" name="Рисунок 344" descr=""/>
        <xdr:cNvPicPr/>
      </xdr:nvPicPr>
      <xdr:blipFill>
        <a:blip r:embed="rId102"/>
        <a:stretch/>
      </xdr:blipFill>
      <xdr:spPr>
        <a:xfrm>
          <a:off x="995040" y="50758200"/>
          <a:ext cx="1155960" cy="1166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90720</xdr:colOff>
      <xdr:row>290</xdr:row>
      <xdr:rowOff>87840</xdr:rowOff>
    </xdr:from>
    <xdr:to>
      <xdr:col>0</xdr:col>
      <xdr:colOff>1139400</xdr:colOff>
      <xdr:row>294</xdr:row>
      <xdr:rowOff>106920</xdr:rowOff>
    </xdr:to>
    <xdr:pic>
      <xdr:nvPicPr>
        <xdr:cNvPr id="312" name="Рисунок 8" descr=""/>
        <xdr:cNvPicPr/>
      </xdr:nvPicPr>
      <xdr:blipFill>
        <a:blip r:embed="rId103"/>
        <a:stretch/>
      </xdr:blipFill>
      <xdr:spPr>
        <a:xfrm>
          <a:off x="90720" y="50475240"/>
          <a:ext cx="104868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1066680</xdr:colOff>
      <xdr:row>300</xdr:row>
      <xdr:rowOff>62640</xdr:rowOff>
    </xdr:from>
    <xdr:to>
      <xdr:col>0</xdr:col>
      <xdr:colOff>2007720</xdr:colOff>
      <xdr:row>305</xdr:row>
      <xdr:rowOff>107280</xdr:rowOff>
    </xdr:to>
    <xdr:pic>
      <xdr:nvPicPr>
        <xdr:cNvPr id="313" name="Рисунок 345" descr=""/>
        <xdr:cNvPicPr/>
      </xdr:nvPicPr>
      <xdr:blipFill>
        <a:blip r:embed="rId104"/>
        <a:stretch/>
      </xdr:blipFill>
      <xdr:spPr>
        <a:xfrm>
          <a:off x="1066680" y="52259760"/>
          <a:ext cx="941040" cy="94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134640</xdr:colOff>
      <xdr:row>300</xdr:row>
      <xdr:rowOff>123120</xdr:rowOff>
    </xdr:from>
    <xdr:to>
      <xdr:col>0</xdr:col>
      <xdr:colOff>1057680</xdr:colOff>
      <xdr:row>305</xdr:row>
      <xdr:rowOff>149760</xdr:rowOff>
    </xdr:to>
    <xdr:pic>
      <xdr:nvPicPr>
        <xdr:cNvPr id="314" name="Рисунок 351" descr=""/>
        <xdr:cNvPicPr/>
      </xdr:nvPicPr>
      <xdr:blipFill>
        <a:blip r:embed="rId105"/>
        <a:stretch/>
      </xdr:blipFill>
      <xdr:spPr>
        <a:xfrm>
          <a:off x="134640" y="52320240"/>
          <a:ext cx="923040" cy="931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221</xdr:row>
      <xdr:rowOff>106560</xdr:rowOff>
    </xdr:from>
    <xdr:to>
      <xdr:col>0</xdr:col>
      <xdr:colOff>1142640</xdr:colOff>
      <xdr:row>227</xdr:row>
      <xdr:rowOff>151920</xdr:rowOff>
    </xdr:to>
    <xdr:pic>
      <xdr:nvPicPr>
        <xdr:cNvPr id="315" name="Рисунок 185" descr=""/>
        <xdr:cNvPicPr/>
      </xdr:nvPicPr>
      <xdr:blipFill>
        <a:blip r:embed="rId106"/>
        <a:stretch/>
      </xdr:blipFill>
      <xdr:spPr>
        <a:xfrm>
          <a:off x="0" y="38006640"/>
          <a:ext cx="1142640" cy="113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980640</xdr:colOff>
      <xdr:row>221</xdr:row>
      <xdr:rowOff>119520</xdr:rowOff>
    </xdr:from>
    <xdr:to>
      <xdr:col>0</xdr:col>
      <xdr:colOff>2123280</xdr:colOff>
      <xdr:row>227</xdr:row>
      <xdr:rowOff>164880</xdr:rowOff>
    </xdr:to>
    <xdr:pic>
      <xdr:nvPicPr>
        <xdr:cNvPr id="316" name="Рисунок 186" descr=""/>
        <xdr:cNvPicPr/>
      </xdr:nvPicPr>
      <xdr:blipFill>
        <a:blip r:embed="rId107"/>
        <a:stretch/>
      </xdr:blipFill>
      <xdr:spPr>
        <a:xfrm>
          <a:off x="980640" y="38019600"/>
          <a:ext cx="1142640" cy="11311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683280</xdr:colOff>
      <xdr:row>158</xdr:row>
      <xdr:rowOff>96840</xdr:rowOff>
    </xdr:from>
    <xdr:to>
      <xdr:col>0</xdr:col>
      <xdr:colOff>1592280</xdr:colOff>
      <xdr:row>163</xdr:row>
      <xdr:rowOff>91440</xdr:rowOff>
    </xdr:to>
    <xdr:pic>
      <xdr:nvPicPr>
        <xdr:cNvPr id="317" name="Рисунок 126" descr=""/>
        <xdr:cNvPicPr/>
      </xdr:nvPicPr>
      <xdr:blipFill>
        <a:blip r:embed="rId1"/>
        <a:stretch/>
      </xdr:blipFill>
      <xdr:spPr>
        <a:xfrm>
          <a:off x="683280" y="25728480"/>
          <a:ext cx="909000" cy="899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108000</xdr:colOff>
      <xdr:row>198</xdr:row>
      <xdr:rowOff>11520</xdr:rowOff>
    </xdr:from>
    <xdr:to>
      <xdr:col>0</xdr:col>
      <xdr:colOff>687240</xdr:colOff>
      <xdr:row>202</xdr:row>
      <xdr:rowOff>83520</xdr:rowOff>
    </xdr:to>
    <xdr:pic>
      <xdr:nvPicPr>
        <xdr:cNvPr id="318" name="Рисунок 9" descr=""/>
        <xdr:cNvPicPr/>
      </xdr:nvPicPr>
      <xdr:blipFill>
        <a:blip r:embed="rId2"/>
        <a:srcRect l="0" t="3721485" r="0" b="5378175"/>
        <a:stretch/>
      </xdr:blipFill>
      <xdr:spPr>
        <a:xfrm>
          <a:off x="108000" y="32882400"/>
          <a:ext cx="57924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175320</xdr:colOff>
      <xdr:row>25</xdr:row>
      <xdr:rowOff>107640</xdr:rowOff>
    </xdr:from>
    <xdr:to>
      <xdr:col>0</xdr:col>
      <xdr:colOff>1165680</xdr:colOff>
      <xdr:row>31</xdr:row>
      <xdr:rowOff>45720</xdr:rowOff>
    </xdr:to>
    <xdr:pic>
      <xdr:nvPicPr>
        <xdr:cNvPr id="319" name="Рисунок 30" descr=""/>
        <xdr:cNvPicPr/>
      </xdr:nvPicPr>
      <xdr:blipFill>
        <a:blip r:embed="rId3"/>
        <a:stretch/>
      </xdr:blipFill>
      <xdr:spPr>
        <a:xfrm>
          <a:off x="175320" y="4746240"/>
          <a:ext cx="990360" cy="1023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1117800</xdr:colOff>
      <xdr:row>25</xdr:row>
      <xdr:rowOff>132120</xdr:rowOff>
    </xdr:from>
    <xdr:to>
      <xdr:col>0</xdr:col>
      <xdr:colOff>2163600</xdr:colOff>
      <xdr:row>31</xdr:row>
      <xdr:rowOff>68400</xdr:rowOff>
    </xdr:to>
    <xdr:pic>
      <xdr:nvPicPr>
        <xdr:cNvPr id="320" name="Рисунок 32" descr=""/>
        <xdr:cNvPicPr/>
      </xdr:nvPicPr>
      <xdr:blipFill>
        <a:blip r:embed="rId4"/>
        <a:stretch/>
      </xdr:blipFill>
      <xdr:spPr>
        <a:xfrm>
          <a:off x="1117800" y="4770720"/>
          <a:ext cx="1045800" cy="102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1110600</xdr:colOff>
      <xdr:row>338</xdr:row>
      <xdr:rowOff>168480</xdr:rowOff>
    </xdr:from>
    <xdr:to>
      <xdr:col>0</xdr:col>
      <xdr:colOff>2011320</xdr:colOff>
      <xdr:row>343</xdr:row>
      <xdr:rowOff>60840</xdr:rowOff>
    </xdr:to>
    <xdr:pic>
      <xdr:nvPicPr>
        <xdr:cNvPr id="321" name="Рисунок 86" descr=""/>
        <xdr:cNvPicPr/>
      </xdr:nvPicPr>
      <xdr:blipFill>
        <a:blip r:embed="rId5"/>
        <a:stretch/>
      </xdr:blipFill>
      <xdr:spPr>
        <a:xfrm>
          <a:off x="1110600" y="56747160"/>
          <a:ext cx="900720" cy="797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78480</xdr:colOff>
      <xdr:row>198</xdr:row>
      <xdr:rowOff>76680</xdr:rowOff>
    </xdr:from>
    <xdr:to>
      <xdr:col>0</xdr:col>
      <xdr:colOff>551520</xdr:colOff>
      <xdr:row>204</xdr:row>
      <xdr:rowOff>30240</xdr:rowOff>
    </xdr:to>
    <xdr:pic>
      <xdr:nvPicPr>
        <xdr:cNvPr id="322" name="Рисунок 2" descr=""/>
        <xdr:cNvPicPr/>
      </xdr:nvPicPr>
      <xdr:blipFill>
        <a:blip r:embed="rId6"/>
        <a:stretch/>
      </xdr:blipFill>
      <xdr:spPr>
        <a:xfrm>
          <a:off x="78480" y="32947560"/>
          <a:ext cx="473040" cy="103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596880</xdr:colOff>
      <xdr:row>7</xdr:row>
      <xdr:rowOff>20160</xdr:rowOff>
    </xdr:from>
    <xdr:to>
      <xdr:col>0</xdr:col>
      <xdr:colOff>1381680</xdr:colOff>
      <xdr:row>14</xdr:row>
      <xdr:rowOff>38160</xdr:rowOff>
    </xdr:to>
    <xdr:pic>
      <xdr:nvPicPr>
        <xdr:cNvPr id="323" name="Рисунок 11" descr=""/>
        <xdr:cNvPicPr/>
      </xdr:nvPicPr>
      <xdr:blipFill>
        <a:blip r:embed="rId7"/>
        <a:stretch/>
      </xdr:blipFill>
      <xdr:spPr>
        <a:xfrm>
          <a:off x="596880" y="1401120"/>
          <a:ext cx="784800" cy="1284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406440</xdr:colOff>
      <xdr:row>16</xdr:row>
      <xdr:rowOff>172440</xdr:rowOff>
    </xdr:from>
    <xdr:to>
      <xdr:col>0</xdr:col>
      <xdr:colOff>1834200</xdr:colOff>
      <xdr:row>21</xdr:row>
      <xdr:rowOff>75960</xdr:rowOff>
    </xdr:to>
    <xdr:pic>
      <xdr:nvPicPr>
        <xdr:cNvPr id="324" name="Рисунок 12" descr=""/>
        <xdr:cNvPicPr/>
      </xdr:nvPicPr>
      <xdr:blipFill>
        <a:blip r:embed="rId8"/>
        <a:stretch/>
      </xdr:blipFill>
      <xdr:spPr>
        <a:xfrm>
          <a:off x="406440" y="3182400"/>
          <a:ext cx="1427760" cy="808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589320</xdr:colOff>
      <xdr:row>198</xdr:row>
      <xdr:rowOff>69480</xdr:rowOff>
    </xdr:from>
    <xdr:to>
      <xdr:col>0</xdr:col>
      <xdr:colOff>1056240</xdr:colOff>
      <xdr:row>204</xdr:row>
      <xdr:rowOff>30240</xdr:rowOff>
    </xdr:to>
    <xdr:pic>
      <xdr:nvPicPr>
        <xdr:cNvPr id="325" name="Рисунок 17" descr=""/>
        <xdr:cNvPicPr/>
      </xdr:nvPicPr>
      <xdr:blipFill>
        <a:blip r:embed="rId9"/>
        <a:stretch/>
      </xdr:blipFill>
      <xdr:spPr>
        <a:xfrm>
          <a:off x="589320" y="32940360"/>
          <a:ext cx="466920" cy="104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831240</xdr:colOff>
      <xdr:row>184</xdr:row>
      <xdr:rowOff>5040</xdr:rowOff>
    </xdr:from>
    <xdr:to>
      <xdr:col>0</xdr:col>
      <xdr:colOff>1348200</xdr:colOff>
      <xdr:row>189</xdr:row>
      <xdr:rowOff>129240</xdr:rowOff>
    </xdr:to>
    <xdr:pic>
      <xdr:nvPicPr>
        <xdr:cNvPr id="326" name="Рисунок 19" descr=""/>
        <xdr:cNvPicPr/>
      </xdr:nvPicPr>
      <xdr:blipFill>
        <a:blip r:embed="rId10"/>
        <a:stretch/>
      </xdr:blipFill>
      <xdr:spPr>
        <a:xfrm>
          <a:off x="831240" y="30342240"/>
          <a:ext cx="516960" cy="1028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108000</xdr:colOff>
      <xdr:row>453</xdr:row>
      <xdr:rowOff>11520</xdr:rowOff>
    </xdr:from>
    <xdr:to>
      <xdr:col>0</xdr:col>
      <xdr:colOff>687240</xdr:colOff>
      <xdr:row>457</xdr:row>
      <xdr:rowOff>83520</xdr:rowOff>
    </xdr:to>
    <xdr:pic>
      <xdr:nvPicPr>
        <xdr:cNvPr id="327" name="Рисунок 9" descr=""/>
        <xdr:cNvPicPr/>
      </xdr:nvPicPr>
      <xdr:blipFill>
        <a:blip r:embed="rId11"/>
        <a:srcRect l="0" t="3721485" r="0" b="5378175"/>
        <a:stretch/>
      </xdr:blipFill>
      <xdr:spPr>
        <a:xfrm>
          <a:off x="108000" y="77402160"/>
          <a:ext cx="57924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153720</xdr:colOff>
      <xdr:row>561</xdr:row>
      <xdr:rowOff>87480</xdr:rowOff>
    </xdr:from>
    <xdr:to>
      <xdr:col>0</xdr:col>
      <xdr:colOff>629280</xdr:colOff>
      <xdr:row>566</xdr:row>
      <xdr:rowOff>85320</xdr:rowOff>
    </xdr:to>
    <xdr:pic>
      <xdr:nvPicPr>
        <xdr:cNvPr id="328" name="Рисунок 44" descr=""/>
        <xdr:cNvPicPr/>
      </xdr:nvPicPr>
      <xdr:blipFill>
        <a:blip r:embed="rId12"/>
        <a:stretch/>
      </xdr:blipFill>
      <xdr:spPr>
        <a:xfrm>
          <a:off x="153720" y="97023240"/>
          <a:ext cx="475560" cy="90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371520</xdr:colOff>
      <xdr:row>544</xdr:row>
      <xdr:rowOff>28440</xdr:rowOff>
    </xdr:from>
    <xdr:to>
      <xdr:col>0</xdr:col>
      <xdr:colOff>896040</xdr:colOff>
      <xdr:row>550</xdr:row>
      <xdr:rowOff>132840</xdr:rowOff>
    </xdr:to>
    <xdr:pic>
      <xdr:nvPicPr>
        <xdr:cNvPr id="329" name="Рисунок 16" descr=""/>
        <xdr:cNvPicPr/>
      </xdr:nvPicPr>
      <xdr:blipFill>
        <a:blip r:embed="rId13"/>
        <a:stretch/>
      </xdr:blipFill>
      <xdr:spPr>
        <a:xfrm>
          <a:off x="371520" y="93887640"/>
          <a:ext cx="524520" cy="119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523800</xdr:colOff>
      <xdr:row>257</xdr:row>
      <xdr:rowOff>9360</xdr:rowOff>
    </xdr:from>
    <xdr:to>
      <xdr:col>0</xdr:col>
      <xdr:colOff>1618920</xdr:colOff>
      <xdr:row>261</xdr:row>
      <xdr:rowOff>15480</xdr:rowOff>
    </xdr:to>
    <xdr:pic>
      <xdr:nvPicPr>
        <xdr:cNvPr id="330" name="Рисунок 92" descr=""/>
        <xdr:cNvPicPr/>
      </xdr:nvPicPr>
      <xdr:blipFill>
        <a:blip r:embed="rId14"/>
        <a:stretch/>
      </xdr:blipFill>
      <xdr:spPr>
        <a:xfrm>
          <a:off x="523800" y="43557840"/>
          <a:ext cx="1095120" cy="72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270</xdr:row>
      <xdr:rowOff>171360</xdr:rowOff>
    </xdr:from>
    <xdr:to>
      <xdr:col>0</xdr:col>
      <xdr:colOff>849960</xdr:colOff>
      <xdr:row>276</xdr:row>
      <xdr:rowOff>113760</xdr:rowOff>
    </xdr:to>
    <xdr:pic>
      <xdr:nvPicPr>
        <xdr:cNvPr id="331" name="Рисунок 15" descr=""/>
        <xdr:cNvPicPr/>
      </xdr:nvPicPr>
      <xdr:blipFill>
        <a:blip r:embed="rId15"/>
        <a:stretch/>
      </xdr:blipFill>
      <xdr:spPr>
        <a:xfrm>
          <a:off x="0" y="46072440"/>
          <a:ext cx="849960" cy="1028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845280</xdr:colOff>
      <xdr:row>270</xdr:row>
      <xdr:rowOff>178560</xdr:rowOff>
    </xdr:from>
    <xdr:to>
      <xdr:col>0</xdr:col>
      <xdr:colOff>1600200</xdr:colOff>
      <xdr:row>276</xdr:row>
      <xdr:rowOff>95040</xdr:rowOff>
    </xdr:to>
    <xdr:pic>
      <xdr:nvPicPr>
        <xdr:cNvPr id="332" name="Рисунок 25" descr=""/>
        <xdr:cNvPicPr/>
      </xdr:nvPicPr>
      <xdr:blipFill>
        <a:blip r:embed="rId16"/>
        <a:stretch/>
      </xdr:blipFill>
      <xdr:spPr>
        <a:xfrm>
          <a:off x="845280" y="46079640"/>
          <a:ext cx="754920" cy="1002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1604880</xdr:colOff>
      <xdr:row>270</xdr:row>
      <xdr:rowOff>166680</xdr:rowOff>
    </xdr:from>
    <xdr:to>
      <xdr:col>1</xdr:col>
      <xdr:colOff>289440</xdr:colOff>
      <xdr:row>276</xdr:row>
      <xdr:rowOff>85320</xdr:rowOff>
    </xdr:to>
    <xdr:pic>
      <xdr:nvPicPr>
        <xdr:cNvPr id="333" name="Рисунок 462" descr=""/>
        <xdr:cNvPicPr/>
      </xdr:nvPicPr>
      <xdr:blipFill>
        <a:blip r:embed="rId17"/>
        <a:stretch/>
      </xdr:blipFill>
      <xdr:spPr>
        <a:xfrm>
          <a:off x="1604880" y="46067760"/>
          <a:ext cx="963720" cy="1004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123840</xdr:colOff>
      <xdr:row>286</xdr:row>
      <xdr:rowOff>95400</xdr:rowOff>
    </xdr:from>
    <xdr:to>
      <xdr:col>0</xdr:col>
      <xdr:colOff>1068480</xdr:colOff>
      <xdr:row>292</xdr:row>
      <xdr:rowOff>180360</xdr:rowOff>
    </xdr:to>
    <xdr:pic>
      <xdr:nvPicPr>
        <xdr:cNvPr id="334" name="Рисунок 465" descr=""/>
        <xdr:cNvPicPr/>
      </xdr:nvPicPr>
      <xdr:blipFill>
        <a:blip r:embed="rId18"/>
        <a:stretch/>
      </xdr:blipFill>
      <xdr:spPr>
        <a:xfrm>
          <a:off x="123840" y="48891960"/>
          <a:ext cx="944640" cy="117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1121400</xdr:colOff>
      <xdr:row>286</xdr:row>
      <xdr:rowOff>111960</xdr:rowOff>
    </xdr:from>
    <xdr:to>
      <xdr:col>0</xdr:col>
      <xdr:colOff>1999800</xdr:colOff>
      <xdr:row>293</xdr:row>
      <xdr:rowOff>1080</xdr:rowOff>
    </xdr:to>
    <xdr:pic>
      <xdr:nvPicPr>
        <xdr:cNvPr id="335" name="Рисунок 466" descr=""/>
        <xdr:cNvPicPr/>
      </xdr:nvPicPr>
      <xdr:blipFill>
        <a:blip r:embed="rId19"/>
        <a:stretch/>
      </xdr:blipFill>
      <xdr:spPr>
        <a:xfrm>
          <a:off x="1121400" y="48908520"/>
          <a:ext cx="878400" cy="1155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285840</xdr:colOff>
      <xdr:row>304</xdr:row>
      <xdr:rowOff>38160</xdr:rowOff>
    </xdr:from>
    <xdr:to>
      <xdr:col>0</xdr:col>
      <xdr:colOff>933120</xdr:colOff>
      <xdr:row>308</xdr:row>
      <xdr:rowOff>61200</xdr:rowOff>
    </xdr:to>
    <xdr:pic>
      <xdr:nvPicPr>
        <xdr:cNvPr id="336" name="Рисунок 473" descr=""/>
        <xdr:cNvPicPr/>
      </xdr:nvPicPr>
      <xdr:blipFill>
        <a:blip r:embed="rId20"/>
        <a:stretch/>
      </xdr:blipFill>
      <xdr:spPr>
        <a:xfrm>
          <a:off x="285840" y="50463360"/>
          <a:ext cx="647280" cy="74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1045440</xdr:colOff>
      <xdr:row>304</xdr:row>
      <xdr:rowOff>35640</xdr:rowOff>
    </xdr:from>
    <xdr:to>
      <xdr:col>0</xdr:col>
      <xdr:colOff>1683720</xdr:colOff>
      <xdr:row>308</xdr:row>
      <xdr:rowOff>123480</xdr:rowOff>
    </xdr:to>
    <xdr:pic>
      <xdr:nvPicPr>
        <xdr:cNvPr id="337" name="Рисунок 476" descr=""/>
        <xdr:cNvPicPr/>
      </xdr:nvPicPr>
      <xdr:blipFill>
        <a:blip r:embed="rId21"/>
        <a:stretch/>
      </xdr:blipFill>
      <xdr:spPr>
        <a:xfrm>
          <a:off x="1045440" y="50460840"/>
          <a:ext cx="638280" cy="81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108000</xdr:colOff>
      <xdr:row>206</xdr:row>
      <xdr:rowOff>11520</xdr:rowOff>
    </xdr:from>
    <xdr:to>
      <xdr:col>0</xdr:col>
      <xdr:colOff>687240</xdr:colOff>
      <xdr:row>210</xdr:row>
      <xdr:rowOff>83520</xdr:rowOff>
    </xdr:to>
    <xdr:pic>
      <xdr:nvPicPr>
        <xdr:cNvPr id="338" name="Рисунок 9" descr=""/>
        <xdr:cNvPicPr/>
      </xdr:nvPicPr>
      <xdr:blipFill>
        <a:blip r:embed="rId22"/>
        <a:srcRect l="0" t="3721485" r="0" b="5378175"/>
        <a:stretch/>
      </xdr:blipFill>
      <xdr:spPr>
        <a:xfrm>
          <a:off x="108000" y="34329960"/>
          <a:ext cx="57924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168480</xdr:colOff>
      <xdr:row>206</xdr:row>
      <xdr:rowOff>20160</xdr:rowOff>
    </xdr:from>
    <xdr:to>
      <xdr:col>0</xdr:col>
      <xdr:colOff>691200</xdr:colOff>
      <xdr:row>211</xdr:row>
      <xdr:rowOff>66600</xdr:rowOff>
    </xdr:to>
    <xdr:pic>
      <xdr:nvPicPr>
        <xdr:cNvPr id="339" name="Рисунок 87" descr=""/>
        <xdr:cNvPicPr/>
      </xdr:nvPicPr>
      <xdr:blipFill>
        <a:blip r:embed="rId23"/>
        <a:stretch/>
      </xdr:blipFill>
      <xdr:spPr>
        <a:xfrm>
          <a:off x="168480" y="34338600"/>
          <a:ext cx="522720" cy="95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819000</xdr:colOff>
      <xdr:row>206</xdr:row>
      <xdr:rowOff>63720</xdr:rowOff>
    </xdr:from>
    <xdr:to>
      <xdr:col>0</xdr:col>
      <xdr:colOff>1365480</xdr:colOff>
      <xdr:row>211</xdr:row>
      <xdr:rowOff>90720</xdr:rowOff>
    </xdr:to>
    <xdr:pic>
      <xdr:nvPicPr>
        <xdr:cNvPr id="340" name="Рисунок 89" descr=""/>
        <xdr:cNvPicPr/>
      </xdr:nvPicPr>
      <xdr:blipFill>
        <a:blip r:embed="rId24"/>
        <a:stretch/>
      </xdr:blipFill>
      <xdr:spPr>
        <a:xfrm>
          <a:off x="819000" y="34382160"/>
          <a:ext cx="546480" cy="932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108000</xdr:colOff>
      <xdr:row>206</xdr:row>
      <xdr:rowOff>11520</xdr:rowOff>
    </xdr:from>
    <xdr:to>
      <xdr:col>0</xdr:col>
      <xdr:colOff>687240</xdr:colOff>
      <xdr:row>210</xdr:row>
      <xdr:rowOff>83520</xdr:rowOff>
    </xdr:to>
    <xdr:pic>
      <xdr:nvPicPr>
        <xdr:cNvPr id="341" name="Рисунок 9" descr=""/>
        <xdr:cNvPicPr/>
      </xdr:nvPicPr>
      <xdr:blipFill>
        <a:blip r:embed="rId25"/>
        <a:srcRect l="0" t="3721485" r="0" b="5378175"/>
        <a:stretch/>
      </xdr:blipFill>
      <xdr:spPr>
        <a:xfrm>
          <a:off x="108000" y="34329960"/>
          <a:ext cx="57924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790560</xdr:colOff>
      <xdr:row>310</xdr:row>
      <xdr:rowOff>76320</xdr:rowOff>
    </xdr:from>
    <xdr:to>
      <xdr:col>0</xdr:col>
      <xdr:colOff>1371240</xdr:colOff>
      <xdr:row>313</xdr:row>
      <xdr:rowOff>136440</xdr:rowOff>
    </xdr:to>
    <xdr:pic>
      <xdr:nvPicPr>
        <xdr:cNvPr id="342" name="Рисунок 482" descr=""/>
        <xdr:cNvPicPr/>
      </xdr:nvPicPr>
      <xdr:blipFill>
        <a:blip r:embed="rId26"/>
        <a:stretch/>
      </xdr:blipFill>
      <xdr:spPr>
        <a:xfrm>
          <a:off x="790560" y="51587640"/>
          <a:ext cx="58068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310</xdr:row>
      <xdr:rowOff>85680</xdr:rowOff>
    </xdr:from>
    <xdr:to>
      <xdr:col>0</xdr:col>
      <xdr:colOff>785520</xdr:colOff>
      <xdr:row>314</xdr:row>
      <xdr:rowOff>9000</xdr:rowOff>
    </xdr:to>
    <xdr:pic>
      <xdr:nvPicPr>
        <xdr:cNvPr id="343" name="Рисунок 483" descr=""/>
        <xdr:cNvPicPr/>
      </xdr:nvPicPr>
      <xdr:blipFill>
        <a:blip r:embed="rId27"/>
        <a:stretch/>
      </xdr:blipFill>
      <xdr:spPr>
        <a:xfrm>
          <a:off x="0" y="51597000"/>
          <a:ext cx="785520" cy="64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748800</xdr:colOff>
      <xdr:row>324</xdr:row>
      <xdr:rowOff>129600</xdr:rowOff>
    </xdr:from>
    <xdr:to>
      <xdr:col>0</xdr:col>
      <xdr:colOff>1377000</xdr:colOff>
      <xdr:row>327</xdr:row>
      <xdr:rowOff>160560</xdr:rowOff>
    </xdr:to>
    <xdr:pic>
      <xdr:nvPicPr>
        <xdr:cNvPr id="344" name="Рисунок 484" descr=""/>
        <xdr:cNvPicPr/>
      </xdr:nvPicPr>
      <xdr:blipFill>
        <a:blip r:embed="rId28"/>
        <a:stretch/>
      </xdr:blipFill>
      <xdr:spPr>
        <a:xfrm>
          <a:off x="748800" y="54174600"/>
          <a:ext cx="628200" cy="573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324</xdr:row>
      <xdr:rowOff>104760</xdr:rowOff>
    </xdr:from>
    <xdr:to>
      <xdr:col>0</xdr:col>
      <xdr:colOff>718920</xdr:colOff>
      <xdr:row>327</xdr:row>
      <xdr:rowOff>180720</xdr:rowOff>
    </xdr:to>
    <xdr:pic>
      <xdr:nvPicPr>
        <xdr:cNvPr id="345" name="Рисунок 485" descr=""/>
        <xdr:cNvPicPr/>
      </xdr:nvPicPr>
      <xdr:blipFill>
        <a:blip r:embed="rId29"/>
        <a:stretch/>
      </xdr:blipFill>
      <xdr:spPr>
        <a:xfrm>
          <a:off x="0" y="54149760"/>
          <a:ext cx="71892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640080</xdr:colOff>
      <xdr:row>561</xdr:row>
      <xdr:rowOff>60840</xdr:rowOff>
    </xdr:from>
    <xdr:to>
      <xdr:col>0</xdr:col>
      <xdr:colOff>1302840</xdr:colOff>
      <xdr:row>567</xdr:row>
      <xdr:rowOff>14040</xdr:rowOff>
    </xdr:to>
    <xdr:pic>
      <xdr:nvPicPr>
        <xdr:cNvPr id="346" name="Рисунок 494" descr=""/>
        <xdr:cNvPicPr/>
      </xdr:nvPicPr>
      <xdr:blipFill>
        <a:blip r:embed="rId30"/>
        <a:stretch/>
      </xdr:blipFill>
      <xdr:spPr>
        <a:xfrm>
          <a:off x="640080" y="96996600"/>
          <a:ext cx="662760" cy="103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226</xdr:row>
      <xdr:rowOff>45720</xdr:rowOff>
    </xdr:from>
    <xdr:to>
      <xdr:col>0</xdr:col>
      <xdr:colOff>1336320</xdr:colOff>
      <xdr:row>232</xdr:row>
      <xdr:rowOff>159840</xdr:rowOff>
    </xdr:to>
    <xdr:pic>
      <xdr:nvPicPr>
        <xdr:cNvPr id="347" name="Рисунок 10" descr=""/>
        <xdr:cNvPicPr/>
      </xdr:nvPicPr>
      <xdr:blipFill>
        <a:blip r:embed="rId31"/>
        <a:stretch/>
      </xdr:blipFill>
      <xdr:spPr>
        <a:xfrm>
          <a:off x="0" y="37983960"/>
          <a:ext cx="1336320" cy="1199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571680</xdr:colOff>
      <xdr:row>250</xdr:row>
      <xdr:rowOff>22680</xdr:rowOff>
    </xdr:from>
    <xdr:to>
      <xdr:col>0</xdr:col>
      <xdr:colOff>1539000</xdr:colOff>
      <xdr:row>254</xdr:row>
      <xdr:rowOff>151920</xdr:rowOff>
    </xdr:to>
    <xdr:pic>
      <xdr:nvPicPr>
        <xdr:cNvPr id="348" name="Рисунок 13" descr=""/>
        <xdr:cNvPicPr/>
      </xdr:nvPicPr>
      <xdr:blipFill>
        <a:blip r:embed="rId32"/>
        <a:srcRect l="0" t="11365" r="-522" b="0"/>
        <a:stretch/>
      </xdr:blipFill>
      <xdr:spPr>
        <a:xfrm>
          <a:off x="571680" y="42304320"/>
          <a:ext cx="967320" cy="852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1099080</xdr:colOff>
      <xdr:row>263</xdr:row>
      <xdr:rowOff>78120</xdr:rowOff>
    </xdr:from>
    <xdr:to>
      <xdr:col>0</xdr:col>
      <xdr:colOff>1780560</xdr:colOff>
      <xdr:row>268</xdr:row>
      <xdr:rowOff>136800</xdr:rowOff>
    </xdr:to>
    <xdr:pic>
      <xdr:nvPicPr>
        <xdr:cNvPr id="349" name="Рисунок 490" descr=""/>
        <xdr:cNvPicPr/>
      </xdr:nvPicPr>
      <xdr:blipFill>
        <a:blip r:embed="rId33"/>
        <a:srcRect l="0" t="6873" r="0" b="0"/>
        <a:stretch/>
      </xdr:blipFill>
      <xdr:spPr>
        <a:xfrm>
          <a:off x="1099080" y="44712360"/>
          <a:ext cx="681480" cy="963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409680</xdr:colOff>
      <xdr:row>578</xdr:row>
      <xdr:rowOff>38160</xdr:rowOff>
    </xdr:from>
    <xdr:to>
      <xdr:col>0</xdr:col>
      <xdr:colOff>999720</xdr:colOff>
      <xdr:row>583</xdr:row>
      <xdr:rowOff>18720</xdr:rowOff>
    </xdr:to>
    <xdr:pic>
      <xdr:nvPicPr>
        <xdr:cNvPr id="350" name="Рисунок 12" descr=""/>
        <xdr:cNvPicPr/>
      </xdr:nvPicPr>
      <xdr:blipFill>
        <a:blip r:embed="rId34"/>
        <a:srcRect l="0" t="0" r="0" b="8340"/>
        <a:stretch/>
      </xdr:blipFill>
      <xdr:spPr>
        <a:xfrm>
          <a:off x="409680" y="100050840"/>
          <a:ext cx="590040" cy="885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578</xdr:row>
      <xdr:rowOff>85680</xdr:rowOff>
    </xdr:from>
    <xdr:to>
      <xdr:col>0</xdr:col>
      <xdr:colOff>416880</xdr:colOff>
      <xdr:row>582</xdr:row>
      <xdr:rowOff>151920</xdr:rowOff>
    </xdr:to>
    <xdr:pic>
      <xdr:nvPicPr>
        <xdr:cNvPr id="351" name="Рисунок 20" descr=""/>
        <xdr:cNvPicPr/>
      </xdr:nvPicPr>
      <xdr:blipFill>
        <a:blip r:embed="rId35"/>
        <a:stretch/>
      </xdr:blipFill>
      <xdr:spPr>
        <a:xfrm>
          <a:off x="0" y="100098360"/>
          <a:ext cx="416880" cy="78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1112400</xdr:colOff>
      <xdr:row>578</xdr:row>
      <xdr:rowOff>55080</xdr:rowOff>
    </xdr:from>
    <xdr:to>
      <xdr:col>0</xdr:col>
      <xdr:colOff>1624320</xdr:colOff>
      <xdr:row>583</xdr:row>
      <xdr:rowOff>25920</xdr:rowOff>
    </xdr:to>
    <xdr:pic>
      <xdr:nvPicPr>
        <xdr:cNvPr id="352" name="Рисунок 506" descr=""/>
        <xdr:cNvPicPr/>
      </xdr:nvPicPr>
      <xdr:blipFill>
        <a:blip r:embed="rId36"/>
        <a:stretch/>
      </xdr:blipFill>
      <xdr:spPr>
        <a:xfrm>
          <a:off x="1112400" y="100067760"/>
          <a:ext cx="511920" cy="875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602</xdr:row>
      <xdr:rowOff>152280</xdr:rowOff>
    </xdr:from>
    <xdr:to>
      <xdr:col>0</xdr:col>
      <xdr:colOff>443520</xdr:colOff>
      <xdr:row>607</xdr:row>
      <xdr:rowOff>144360</xdr:rowOff>
    </xdr:to>
    <xdr:pic>
      <xdr:nvPicPr>
        <xdr:cNvPr id="353" name="Рисунок 509" descr=""/>
        <xdr:cNvPicPr/>
      </xdr:nvPicPr>
      <xdr:blipFill>
        <a:blip r:embed="rId37"/>
        <a:stretch/>
      </xdr:blipFill>
      <xdr:spPr>
        <a:xfrm>
          <a:off x="0" y="104508360"/>
          <a:ext cx="443520" cy="89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950760</xdr:colOff>
      <xdr:row>602</xdr:row>
      <xdr:rowOff>141120</xdr:rowOff>
    </xdr:from>
    <xdr:to>
      <xdr:col>0</xdr:col>
      <xdr:colOff>1383840</xdr:colOff>
      <xdr:row>607</xdr:row>
      <xdr:rowOff>121680</xdr:rowOff>
    </xdr:to>
    <xdr:pic>
      <xdr:nvPicPr>
        <xdr:cNvPr id="354" name="Рисунок 510" descr=""/>
        <xdr:cNvPicPr/>
      </xdr:nvPicPr>
      <xdr:blipFill>
        <a:blip r:embed="rId38"/>
        <a:stretch/>
      </xdr:blipFill>
      <xdr:spPr>
        <a:xfrm>
          <a:off x="950760" y="104497200"/>
          <a:ext cx="433080" cy="885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420480</xdr:colOff>
      <xdr:row>603</xdr:row>
      <xdr:rowOff>9360</xdr:rowOff>
    </xdr:from>
    <xdr:to>
      <xdr:col>0</xdr:col>
      <xdr:colOff>875880</xdr:colOff>
      <xdr:row>607</xdr:row>
      <xdr:rowOff>144360</xdr:rowOff>
    </xdr:to>
    <xdr:pic>
      <xdr:nvPicPr>
        <xdr:cNvPr id="355" name="Рисунок 65" descr=""/>
        <xdr:cNvPicPr/>
      </xdr:nvPicPr>
      <xdr:blipFill>
        <a:blip r:embed="rId39"/>
        <a:stretch/>
      </xdr:blipFill>
      <xdr:spPr>
        <a:xfrm>
          <a:off x="420480" y="104546160"/>
          <a:ext cx="455400" cy="85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1405800</xdr:colOff>
      <xdr:row>602</xdr:row>
      <xdr:rowOff>167760</xdr:rowOff>
    </xdr:from>
    <xdr:to>
      <xdr:col>0</xdr:col>
      <xdr:colOff>1927440</xdr:colOff>
      <xdr:row>607</xdr:row>
      <xdr:rowOff>129240</xdr:rowOff>
    </xdr:to>
    <xdr:pic>
      <xdr:nvPicPr>
        <xdr:cNvPr id="356" name="Рисунок 67" descr=""/>
        <xdr:cNvPicPr/>
      </xdr:nvPicPr>
      <xdr:blipFill>
        <a:blip r:embed="rId40"/>
        <a:stretch/>
      </xdr:blipFill>
      <xdr:spPr>
        <a:xfrm>
          <a:off x="1405800" y="104523840"/>
          <a:ext cx="521640" cy="86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181080</xdr:colOff>
      <xdr:row>609</xdr:row>
      <xdr:rowOff>47520</xdr:rowOff>
    </xdr:from>
    <xdr:to>
      <xdr:col>0</xdr:col>
      <xdr:colOff>771120</xdr:colOff>
      <xdr:row>611</xdr:row>
      <xdr:rowOff>132840</xdr:rowOff>
    </xdr:to>
    <xdr:pic>
      <xdr:nvPicPr>
        <xdr:cNvPr id="357" name="Рисунок 68" descr=""/>
        <xdr:cNvPicPr/>
      </xdr:nvPicPr>
      <xdr:blipFill>
        <a:blip r:embed="rId41"/>
        <a:stretch/>
      </xdr:blipFill>
      <xdr:spPr>
        <a:xfrm>
          <a:off x="181080" y="105670080"/>
          <a:ext cx="590040" cy="447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876240</xdr:colOff>
      <xdr:row>609</xdr:row>
      <xdr:rowOff>57240</xdr:rowOff>
    </xdr:from>
    <xdr:to>
      <xdr:col>0</xdr:col>
      <xdr:colOff>1523520</xdr:colOff>
      <xdr:row>611</xdr:row>
      <xdr:rowOff>133200</xdr:rowOff>
    </xdr:to>
    <xdr:pic>
      <xdr:nvPicPr>
        <xdr:cNvPr id="358" name="Рисунок 69" descr=""/>
        <xdr:cNvPicPr/>
      </xdr:nvPicPr>
      <xdr:blipFill>
        <a:blip r:embed="rId42"/>
        <a:stretch/>
      </xdr:blipFill>
      <xdr:spPr>
        <a:xfrm>
          <a:off x="876240" y="105679800"/>
          <a:ext cx="647280" cy="438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160200</xdr:colOff>
      <xdr:row>263</xdr:row>
      <xdr:rowOff>100800</xdr:rowOff>
    </xdr:from>
    <xdr:to>
      <xdr:col>0</xdr:col>
      <xdr:colOff>1083600</xdr:colOff>
      <xdr:row>266</xdr:row>
      <xdr:rowOff>88920</xdr:rowOff>
    </xdr:to>
    <xdr:pic>
      <xdr:nvPicPr>
        <xdr:cNvPr id="359" name="Рисунок 2" descr=""/>
        <xdr:cNvPicPr/>
      </xdr:nvPicPr>
      <xdr:blipFill>
        <a:blip r:embed="rId43"/>
        <a:stretch/>
      </xdr:blipFill>
      <xdr:spPr>
        <a:xfrm>
          <a:off x="160200" y="44735040"/>
          <a:ext cx="923400" cy="531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333360</xdr:colOff>
      <xdr:row>585</xdr:row>
      <xdr:rowOff>9360</xdr:rowOff>
    </xdr:from>
    <xdr:to>
      <xdr:col>0</xdr:col>
      <xdr:colOff>761400</xdr:colOff>
      <xdr:row>589</xdr:row>
      <xdr:rowOff>170640</xdr:rowOff>
    </xdr:to>
    <xdr:pic>
      <xdr:nvPicPr>
        <xdr:cNvPr id="360" name="Рисунок 143" descr=""/>
        <xdr:cNvPicPr/>
      </xdr:nvPicPr>
      <xdr:blipFill>
        <a:blip r:embed="rId44"/>
        <a:stretch/>
      </xdr:blipFill>
      <xdr:spPr>
        <a:xfrm>
          <a:off x="333360" y="101288520"/>
          <a:ext cx="428040" cy="885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857160</xdr:colOff>
      <xdr:row>585</xdr:row>
      <xdr:rowOff>28440</xdr:rowOff>
    </xdr:from>
    <xdr:to>
      <xdr:col>0</xdr:col>
      <xdr:colOff>1304280</xdr:colOff>
      <xdr:row>589</xdr:row>
      <xdr:rowOff>180360</xdr:rowOff>
    </xdr:to>
    <xdr:pic>
      <xdr:nvPicPr>
        <xdr:cNvPr id="361" name="Рисунок 144" descr=""/>
        <xdr:cNvPicPr/>
      </xdr:nvPicPr>
      <xdr:blipFill>
        <a:blip r:embed="rId45"/>
        <a:stretch/>
      </xdr:blipFill>
      <xdr:spPr>
        <a:xfrm>
          <a:off x="857160" y="101307600"/>
          <a:ext cx="447120" cy="875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333360</xdr:colOff>
      <xdr:row>585</xdr:row>
      <xdr:rowOff>9360</xdr:rowOff>
    </xdr:from>
    <xdr:to>
      <xdr:col>0</xdr:col>
      <xdr:colOff>761400</xdr:colOff>
      <xdr:row>589</xdr:row>
      <xdr:rowOff>170640</xdr:rowOff>
    </xdr:to>
    <xdr:pic>
      <xdr:nvPicPr>
        <xdr:cNvPr id="362" name="Рисунок 145" descr=""/>
        <xdr:cNvPicPr/>
      </xdr:nvPicPr>
      <xdr:blipFill>
        <a:blip r:embed="rId46"/>
        <a:stretch/>
      </xdr:blipFill>
      <xdr:spPr>
        <a:xfrm>
          <a:off x="333360" y="101288520"/>
          <a:ext cx="428040" cy="885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857160</xdr:colOff>
      <xdr:row>585</xdr:row>
      <xdr:rowOff>28440</xdr:rowOff>
    </xdr:from>
    <xdr:to>
      <xdr:col>0</xdr:col>
      <xdr:colOff>1304280</xdr:colOff>
      <xdr:row>589</xdr:row>
      <xdr:rowOff>180360</xdr:rowOff>
    </xdr:to>
    <xdr:pic>
      <xdr:nvPicPr>
        <xdr:cNvPr id="363" name="Рисунок 148" descr=""/>
        <xdr:cNvPicPr/>
      </xdr:nvPicPr>
      <xdr:blipFill>
        <a:blip r:embed="rId47"/>
        <a:stretch/>
      </xdr:blipFill>
      <xdr:spPr>
        <a:xfrm>
          <a:off x="857160" y="101307600"/>
          <a:ext cx="447120" cy="875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1600200</xdr:colOff>
      <xdr:row>613</xdr:row>
      <xdr:rowOff>0</xdr:rowOff>
    </xdr:from>
    <xdr:to>
      <xdr:col>1</xdr:col>
      <xdr:colOff>183240</xdr:colOff>
      <xdr:row>617</xdr:row>
      <xdr:rowOff>47160</xdr:rowOff>
    </xdr:to>
    <xdr:pic>
      <xdr:nvPicPr>
        <xdr:cNvPr id="364" name="Рисунок 488" descr=""/>
        <xdr:cNvPicPr/>
      </xdr:nvPicPr>
      <xdr:blipFill>
        <a:blip r:embed="rId48"/>
        <a:stretch/>
      </xdr:blipFill>
      <xdr:spPr>
        <a:xfrm>
          <a:off x="1600200" y="106346520"/>
          <a:ext cx="86220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797760</xdr:colOff>
      <xdr:row>613</xdr:row>
      <xdr:rowOff>7200</xdr:rowOff>
    </xdr:from>
    <xdr:to>
      <xdr:col>0</xdr:col>
      <xdr:colOff>1525680</xdr:colOff>
      <xdr:row>617</xdr:row>
      <xdr:rowOff>18720</xdr:rowOff>
    </xdr:to>
    <xdr:pic>
      <xdr:nvPicPr>
        <xdr:cNvPr id="365" name="Рисунок 489" descr=""/>
        <xdr:cNvPicPr/>
      </xdr:nvPicPr>
      <xdr:blipFill>
        <a:blip r:embed="rId49"/>
        <a:stretch/>
      </xdr:blipFill>
      <xdr:spPr>
        <a:xfrm>
          <a:off x="797760" y="106353720"/>
          <a:ext cx="727920" cy="735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28440</xdr:colOff>
      <xdr:row>613</xdr:row>
      <xdr:rowOff>0</xdr:rowOff>
    </xdr:from>
    <xdr:to>
      <xdr:col>0</xdr:col>
      <xdr:colOff>763560</xdr:colOff>
      <xdr:row>617</xdr:row>
      <xdr:rowOff>56880</xdr:rowOff>
    </xdr:to>
    <xdr:pic>
      <xdr:nvPicPr>
        <xdr:cNvPr id="366" name="Рисунок 499" descr=""/>
        <xdr:cNvPicPr/>
      </xdr:nvPicPr>
      <xdr:blipFill>
        <a:blip r:embed="rId50"/>
        <a:stretch/>
      </xdr:blipFill>
      <xdr:spPr>
        <a:xfrm>
          <a:off x="28440" y="106346520"/>
          <a:ext cx="73512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181080</xdr:colOff>
      <xdr:row>619</xdr:row>
      <xdr:rowOff>47520</xdr:rowOff>
    </xdr:from>
    <xdr:to>
      <xdr:col>0</xdr:col>
      <xdr:colOff>905760</xdr:colOff>
      <xdr:row>622</xdr:row>
      <xdr:rowOff>52920</xdr:rowOff>
    </xdr:to>
    <xdr:pic>
      <xdr:nvPicPr>
        <xdr:cNvPr id="367" name="Рисунок 163" descr=""/>
        <xdr:cNvPicPr/>
      </xdr:nvPicPr>
      <xdr:blipFill>
        <a:blip r:embed="rId51"/>
        <a:stretch/>
      </xdr:blipFill>
      <xdr:spPr>
        <a:xfrm>
          <a:off x="181080" y="107480160"/>
          <a:ext cx="72468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1059120</xdr:colOff>
      <xdr:row>619</xdr:row>
      <xdr:rowOff>26640</xdr:rowOff>
    </xdr:from>
    <xdr:to>
      <xdr:col>0</xdr:col>
      <xdr:colOff>1857240</xdr:colOff>
      <xdr:row>622</xdr:row>
      <xdr:rowOff>22320</xdr:rowOff>
    </xdr:to>
    <xdr:pic>
      <xdr:nvPicPr>
        <xdr:cNvPr id="368" name="Рисунок 164" descr=""/>
        <xdr:cNvPicPr/>
      </xdr:nvPicPr>
      <xdr:blipFill>
        <a:blip r:embed="rId52"/>
        <a:stretch/>
      </xdr:blipFill>
      <xdr:spPr>
        <a:xfrm>
          <a:off x="1059120" y="107459280"/>
          <a:ext cx="798120" cy="538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228600</xdr:colOff>
      <xdr:row>591</xdr:row>
      <xdr:rowOff>28440</xdr:rowOff>
    </xdr:from>
    <xdr:to>
      <xdr:col>0</xdr:col>
      <xdr:colOff>961560</xdr:colOff>
      <xdr:row>595</xdr:row>
      <xdr:rowOff>130680</xdr:rowOff>
    </xdr:to>
    <xdr:pic>
      <xdr:nvPicPr>
        <xdr:cNvPr id="369" name="Рисунок 167" descr=""/>
        <xdr:cNvPicPr/>
      </xdr:nvPicPr>
      <xdr:blipFill>
        <a:blip r:embed="rId53"/>
        <a:stretch/>
      </xdr:blipFill>
      <xdr:spPr>
        <a:xfrm>
          <a:off x="228600" y="102393720"/>
          <a:ext cx="732960" cy="826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1112040</xdr:colOff>
      <xdr:row>591</xdr:row>
      <xdr:rowOff>16560</xdr:rowOff>
    </xdr:from>
    <xdr:to>
      <xdr:col>0</xdr:col>
      <xdr:colOff>1933200</xdr:colOff>
      <xdr:row>595</xdr:row>
      <xdr:rowOff>113760</xdr:rowOff>
    </xdr:to>
    <xdr:pic>
      <xdr:nvPicPr>
        <xdr:cNvPr id="370" name="Рисунок 168" descr=""/>
        <xdr:cNvPicPr/>
      </xdr:nvPicPr>
      <xdr:blipFill>
        <a:blip r:embed="rId54"/>
        <a:stretch/>
      </xdr:blipFill>
      <xdr:spPr>
        <a:xfrm>
          <a:off x="1112040" y="102381840"/>
          <a:ext cx="821160" cy="82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666720</xdr:colOff>
      <xdr:row>597</xdr:row>
      <xdr:rowOff>38160</xdr:rowOff>
    </xdr:from>
    <xdr:to>
      <xdr:col>0</xdr:col>
      <xdr:colOff>1312920</xdr:colOff>
      <xdr:row>601</xdr:row>
      <xdr:rowOff>56880</xdr:rowOff>
    </xdr:to>
    <xdr:pic>
      <xdr:nvPicPr>
        <xdr:cNvPr id="371" name="Рисунок 72" descr=""/>
        <xdr:cNvPicPr/>
      </xdr:nvPicPr>
      <xdr:blipFill>
        <a:blip r:embed="rId55"/>
        <a:stretch/>
      </xdr:blipFill>
      <xdr:spPr>
        <a:xfrm>
          <a:off x="666720" y="103489200"/>
          <a:ext cx="64620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479</xdr:row>
      <xdr:rowOff>14400</xdr:rowOff>
    </xdr:from>
    <xdr:to>
      <xdr:col>0</xdr:col>
      <xdr:colOff>940320</xdr:colOff>
      <xdr:row>484</xdr:row>
      <xdr:rowOff>145800</xdr:rowOff>
    </xdr:to>
    <xdr:pic>
      <xdr:nvPicPr>
        <xdr:cNvPr id="372" name="Рисунок 95" descr=""/>
        <xdr:cNvPicPr/>
      </xdr:nvPicPr>
      <xdr:blipFill>
        <a:blip r:embed="rId56"/>
        <a:stretch/>
      </xdr:blipFill>
      <xdr:spPr>
        <a:xfrm>
          <a:off x="0" y="82110240"/>
          <a:ext cx="940320" cy="103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579240</xdr:colOff>
      <xdr:row>100</xdr:row>
      <xdr:rowOff>150480</xdr:rowOff>
    </xdr:from>
    <xdr:to>
      <xdr:col>0</xdr:col>
      <xdr:colOff>1316880</xdr:colOff>
      <xdr:row>105</xdr:row>
      <xdr:rowOff>75960</xdr:rowOff>
    </xdr:to>
    <xdr:pic>
      <xdr:nvPicPr>
        <xdr:cNvPr id="373" name="Рисунок 96" descr=""/>
        <xdr:cNvPicPr/>
      </xdr:nvPicPr>
      <xdr:blipFill>
        <a:blip r:embed="rId57"/>
        <a:stretch/>
      </xdr:blipFill>
      <xdr:spPr>
        <a:xfrm>
          <a:off x="579240" y="15285600"/>
          <a:ext cx="737640" cy="83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116</xdr:row>
      <xdr:rowOff>85680</xdr:rowOff>
    </xdr:from>
    <xdr:to>
      <xdr:col>0</xdr:col>
      <xdr:colOff>666360</xdr:colOff>
      <xdr:row>120</xdr:row>
      <xdr:rowOff>70560</xdr:rowOff>
    </xdr:to>
    <xdr:pic>
      <xdr:nvPicPr>
        <xdr:cNvPr id="374" name="Рисунок 193" descr=""/>
        <xdr:cNvPicPr/>
      </xdr:nvPicPr>
      <xdr:blipFill>
        <a:blip r:embed="rId58"/>
        <a:stretch/>
      </xdr:blipFill>
      <xdr:spPr>
        <a:xfrm>
          <a:off x="0" y="18116640"/>
          <a:ext cx="666360" cy="708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1290600</xdr:colOff>
      <xdr:row>116</xdr:row>
      <xdr:rowOff>90360</xdr:rowOff>
    </xdr:from>
    <xdr:to>
      <xdr:col>0</xdr:col>
      <xdr:colOff>1961640</xdr:colOff>
      <xdr:row>120</xdr:row>
      <xdr:rowOff>65520</xdr:rowOff>
    </xdr:to>
    <xdr:pic>
      <xdr:nvPicPr>
        <xdr:cNvPr id="375" name="Рисунок 194" descr=""/>
        <xdr:cNvPicPr/>
      </xdr:nvPicPr>
      <xdr:blipFill>
        <a:blip r:embed="rId59"/>
        <a:stretch/>
      </xdr:blipFill>
      <xdr:spPr>
        <a:xfrm>
          <a:off x="1290600" y="18121320"/>
          <a:ext cx="671040" cy="69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704880</xdr:colOff>
      <xdr:row>116</xdr:row>
      <xdr:rowOff>104760</xdr:rowOff>
    </xdr:from>
    <xdr:to>
      <xdr:col>0</xdr:col>
      <xdr:colOff>1285560</xdr:colOff>
      <xdr:row>120</xdr:row>
      <xdr:rowOff>40680</xdr:rowOff>
    </xdr:to>
    <xdr:pic>
      <xdr:nvPicPr>
        <xdr:cNvPr id="376" name="Рисунок 195" descr=""/>
        <xdr:cNvPicPr/>
      </xdr:nvPicPr>
      <xdr:blipFill>
        <a:blip r:embed="rId60"/>
        <a:stretch/>
      </xdr:blipFill>
      <xdr:spPr>
        <a:xfrm>
          <a:off x="704880" y="18135720"/>
          <a:ext cx="580680" cy="65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838080</xdr:colOff>
      <xdr:row>177</xdr:row>
      <xdr:rowOff>66600</xdr:rowOff>
    </xdr:from>
    <xdr:to>
      <xdr:col>0</xdr:col>
      <xdr:colOff>1173960</xdr:colOff>
      <xdr:row>182</xdr:row>
      <xdr:rowOff>113760</xdr:rowOff>
    </xdr:to>
    <xdr:pic>
      <xdr:nvPicPr>
        <xdr:cNvPr id="377" name="Рисунок 108" descr=""/>
        <xdr:cNvPicPr/>
      </xdr:nvPicPr>
      <xdr:blipFill>
        <a:blip r:embed="rId61"/>
        <a:stretch/>
      </xdr:blipFill>
      <xdr:spPr>
        <a:xfrm>
          <a:off x="838080" y="29136960"/>
          <a:ext cx="33588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1478160</xdr:colOff>
      <xdr:row>158</xdr:row>
      <xdr:rowOff>57240</xdr:rowOff>
    </xdr:from>
    <xdr:to>
      <xdr:col>0</xdr:col>
      <xdr:colOff>2188440</xdr:colOff>
      <xdr:row>163</xdr:row>
      <xdr:rowOff>60840</xdr:rowOff>
    </xdr:to>
    <xdr:pic>
      <xdr:nvPicPr>
        <xdr:cNvPr id="378" name="Рисунок 6" descr=""/>
        <xdr:cNvPicPr/>
      </xdr:nvPicPr>
      <xdr:blipFill>
        <a:blip r:embed="rId62"/>
        <a:srcRect l="-3355" t="-1629" r="19726" b="3258"/>
        <a:stretch/>
      </xdr:blipFill>
      <xdr:spPr>
        <a:xfrm>
          <a:off x="1478160" y="25688880"/>
          <a:ext cx="710280" cy="90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317</xdr:row>
      <xdr:rowOff>0</xdr:rowOff>
    </xdr:from>
    <xdr:to>
      <xdr:col>0</xdr:col>
      <xdr:colOff>894960</xdr:colOff>
      <xdr:row>321</xdr:row>
      <xdr:rowOff>141120</xdr:rowOff>
    </xdr:to>
    <xdr:pic>
      <xdr:nvPicPr>
        <xdr:cNvPr id="379" name="Рисунок 24" descr=""/>
        <xdr:cNvPicPr/>
      </xdr:nvPicPr>
      <xdr:blipFill>
        <a:blip r:embed="rId63"/>
        <a:stretch/>
      </xdr:blipFill>
      <xdr:spPr>
        <a:xfrm>
          <a:off x="0" y="52778160"/>
          <a:ext cx="894960" cy="864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1049760</xdr:colOff>
      <xdr:row>198</xdr:row>
      <xdr:rowOff>15120</xdr:rowOff>
    </xdr:from>
    <xdr:to>
      <xdr:col>0</xdr:col>
      <xdr:colOff>2180880</xdr:colOff>
      <xdr:row>203</xdr:row>
      <xdr:rowOff>176760</xdr:rowOff>
    </xdr:to>
    <xdr:pic>
      <xdr:nvPicPr>
        <xdr:cNvPr id="380" name="Рисунок 85" descr=""/>
        <xdr:cNvPicPr/>
      </xdr:nvPicPr>
      <xdr:blipFill>
        <a:blip r:embed="rId64"/>
        <a:stretch/>
      </xdr:blipFill>
      <xdr:spPr>
        <a:xfrm>
          <a:off x="1049760" y="32886000"/>
          <a:ext cx="1131120" cy="106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72360</xdr:colOff>
      <xdr:row>234</xdr:row>
      <xdr:rowOff>66600</xdr:rowOff>
    </xdr:from>
    <xdr:to>
      <xdr:col>0</xdr:col>
      <xdr:colOff>878040</xdr:colOff>
      <xdr:row>240</xdr:row>
      <xdr:rowOff>144360</xdr:rowOff>
    </xdr:to>
    <xdr:pic>
      <xdr:nvPicPr>
        <xdr:cNvPr id="381" name="Рисунок 73" descr=""/>
        <xdr:cNvPicPr/>
      </xdr:nvPicPr>
      <xdr:blipFill>
        <a:blip r:embed="rId65"/>
        <a:stretch/>
      </xdr:blipFill>
      <xdr:spPr>
        <a:xfrm>
          <a:off x="72360" y="39452400"/>
          <a:ext cx="805680" cy="116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1160280</xdr:colOff>
      <xdr:row>529</xdr:row>
      <xdr:rowOff>119880</xdr:rowOff>
    </xdr:from>
    <xdr:to>
      <xdr:col>0</xdr:col>
      <xdr:colOff>1653480</xdr:colOff>
      <xdr:row>532</xdr:row>
      <xdr:rowOff>69120</xdr:rowOff>
    </xdr:to>
    <xdr:pic>
      <xdr:nvPicPr>
        <xdr:cNvPr id="382" name="Рисунок 453" descr=""/>
        <xdr:cNvPicPr/>
      </xdr:nvPicPr>
      <xdr:blipFill>
        <a:blip r:embed="rId66"/>
        <a:stretch/>
      </xdr:blipFill>
      <xdr:spPr>
        <a:xfrm>
          <a:off x="1160280" y="91264680"/>
          <a:ext cx="493200" cy="49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1905120</xdr:colOff>
      <xdr:row>310</xdr:row>
      <xdr:rowOff>64800</xdr:rowOff>
    </xdr:from>
    <xdr:to>
      <xdr:col>1</xdr:col>
      <xdr:colOff>220680</xdr:colOff>
      <xdr:row>314</xdr:row>
      <xdr:rowOff>105120</xdr:rowOff>
    </xdr:to>
    <xdr:pic>
      <xdr:nvPicPr>
        <xdr:cNvPr id="383" name="Рисунок 71" descr=""/>
        <xdr:cNvPicPr/>
      </xdr:nvPicPr>
      <xdr:blipFill>
        <a:blip r:embed="rId67"/>
        <a:stretch/>
      </xdr:blipFill>
      <xdr:spPr>
        <a:xfrm>
          <a:off x="1905120" y="51576120"/>
          <a:ext cx="594720" cy="764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1388160</xdr:colOff>
      <xdr:row>310</xdr:row>
      <xdr:rowOff>45360</xdr:rowOff>
    </xdr:from>
    <xdr:to>
      <xdr:col>0</xdr:col>
      <xdr:colOff>1912320</xdr:colOff>
      <xdr:row>314</xdr:row>
      <xdr:rowOff>95040</xdr:rowOff>
    </xdr:to>
    <xdr:pic>
      <xdr:nvPicPr>
        <xdr:cNvPr id="384" name="Рисунок 118" descr=""/>
        <xdr:cNvPicPr/>
      </xdr:nvPicPr>
      <xdr:blipFill>
        <a:blip r:embed="rId68"/>
        <a:stretch/>
      </xdr:blipFill>
      <xdr:spPr>
        <a:xfrm>
          <a:off x="1388160" y="51556680"/>
          <a:ext cx="524160" cy="773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2033640</xdr:colOff>
      <xdr:row>317</xdr:row>
      <xdr:rowOff>42840</xdr:rowOff>
    </xdr:from>
    <xdr:to>
      <xdr:col>1</xdr:col>
      <xdr:colOff>399960</xdr:colOff>
      <xdr:row>321</xdr:row>
      <xdr:rowOff>7560</xdr:rowOff>
    </xdr:to>
    <xdr:pic>
      <xdr:nvPicPr>
        <xdr:cNvPr id="385" name="Рисунок 119" descr=""/>
        <xdr:cNvPicPr/>
      </xdr:nvPicPr>
      <xdr:blipFill>
        <a:blip r:embed="rId69"/>
        <a:stretch/>
      </xdr:blipFill>
      <xdr:spPr>
        <a:xfrm>
          <a:off x="2033640" y="52821000"/>
          <a:ext cx="645480" cy="688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1459800</xdr:colOff>
      <xdr:row>317</xdr:row>
      <xdr:rowOff>2160</xdr:rowOff>
    </xdr:from>
    <xdr:to>
      <xdr:col>0</xdr:col>
      <xdr:colOff>2019960</xdr:colOff>
      <xdr:row>321</xdr:row>
      <xdr:rowOff>56520</xdr:rowOff>
    </xdr:to>
    <xdr:pic>
      <xdr:nvPicPr>
        <xdr:cNvPr id="386" name="Рисунок 120" descr=""/>
        <xdr:cNvPicPr/>
      </xdr:nvPicPr>
      <xdr:blipFill>
        <a:blip r:embed="rId70"/>
        <a:stretch/>
      </xdr:blipFill>
      <xdr:spPr>
        <a:xfrm>
          <a:off x="1459800" y="52780320"/>
          <a:ext cx="560160" cy="77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904680</xdr:colOff>
      <xdr:row>317</xdr:row>
      <xdr:rowOff>38160</xdr:rowOff>
    </xdr:from>
    <xdr:to>
      <xdr:col>0</xdr:col>
      <xdr:colOff>1428120</xdr:colOff>
      <xdr:row>321</xdr:row>
      <xdr:rowOff>28440</xdr:rowOff>
    </xdr:to>
    <xdr:pic>
      <xdr:nvPicPr>
        <xdr:cNvPr id="387" name="Рисунок 121" descr=""/>
        <xdr:cNvPicPr/>
      </xdr:nvPicPr>
      <xdr:blipFill>
        <a:blip r:embed="rId71"/>
        <a:stretch/>
      </xdr:blipFill>
      <xdr:spPr>
        <a:xfrm>
          <a:off x="904680" y="52816320"/>
          <a:ext cx="52344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1014840</xdr:colOff>
      <xdr:row>144</xdr:row>
      <xdr:rowOff>68040</xdr:rowOff>
    </xdr:from>
    <xdr:to>
      <xdr:col>0</xdr:col>
      <xdr:colOff>1891440</xdr:colOff>
      <xdr:row>148</xdr:row>
      <xdr:rowOff>155880</xdr:rowOff>
    </xdr:to>
    <xdr:pic>
      <xdr:nvPicPr>
        <xdr:cNvPr id="388" name="Рисунок 461" descr=""/>
        <xdr:cNvPicPr/>
      </xdr:nvPicPr>
      <xdr:blipFill>
        <a:blip r:embed="rId72"/>
        <a:stretch/>
      </xdr:blipFill>
      <xdr:spPr>
        <a:xfrm>
          <a:off x="1014840" y="23166000"/>
          <a:ext cx="876600" cy="81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933480</xdr:colOff>
      <xdr:row>472</xdr:row>
      <xdr:rowOff>47520</xdr:rowOff>
    </xdr:from>
    <xdr:to>
      <xdr:col>0</xdr:col>
      <xdr:colOff>1354680</xdr:colOff>
      <xdr:row>476</xdr:row>
      <xdr:rowOff>113760</xdr:rowOff>
    </xdr:to>
    <xdr:pic>
      <xdr:nvPicPr>
        <xdr:cNvPr id="389" name="Рисунок 89" descr=""/>
        <xdr:cNvPicPr/>
      </xdr:nvPicPr>
      <xdr:blipFill>
        <a:blip r:embed="rId73"/>
        <a:stretch/>
      </xdr:blipFill>
      <xdr:spPr>
        <a:xfrm>
          <a:off x="933480" y="80876520"/>
          <a:ext cx="42120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397800</xdr:colOff>
      <xdr:row>472</xdr:row>
      <xdr:rowOff>64440</xdr:rowOff>
    </xdr:from>
    <xdr:to>
      <xdr:col>0</xdr:col>
      <xdr:colOff>830880</xdr:colOff>
      <xdr:row>476</xdr:row>
      <xdr:rowOff>123480</xdr:rowOff>
    </xdr:to>
    <xdr:pic>
      <xdr:nvPicPr>
        <xdr:cNvPr id="390" name="Рисунок 117" descr=""/>
        <xdr:cNvPicPr/>
      </xdr:nvPicPr>
      <xdr:blipFill>
        <a:blip r:embed="rId74"/>
        <a:stretch/>
      </xdr:blipFill>
      <xdr:spPr>
        <a:xfrm>
          <a:off x="397800" y="80893440"/>
          <a:ext cx="433080" cy="78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297360</xdr:colOff>
      <xdr:row>85</xdr:row>
      <xdr:rowOff>114480</xdr:rowOff>
    </xdr:from>
    <xdr:to>
      <xdr:col>0</xdr:col>
      <xdr:colOff>1059120</xdr:colOff>
      <xdr:row>89</xdr:row>
      <xdr:rowOff>144720</xdr:rowOff>
    </xdr:to>
    <xdr:pic>
      <xdr:nvPicPr>
        <xdr:cNvPr id="391" name="Рисунок 7" descr=""/>
        <xdr:cNvPicPr/>
      </xdr:nvPicPr>
      <xdr:blipFill>
        <a:blip r:embed="rId75"/>
        <a:stretch/>
      </xdr:blipFill>
      <xdr:spPr>
        <a:xfrm>
          <a:off x="297360" y="12535200"/>
          <a:ext cx="761760" cy="75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1102680</xdr:colOff>
      <xdr:row>85</xdr:row>
      <xdr:rowOff>119520</xdr:rowOff>
    </xdr:from>
    <xdr:to>
      <xdr:col>0</xdr:col>
      <xdr:colOff>1864440</xdr:colOff>
      <xdr:row>89</xdr:row>
      <xdr:rowOff>149760</xdr:rowOff>
    </xdr:to>
    <xdr:pic>
      <xdr:nvPicPr>
        <xdr:cNvPr id="392" name="Рисунок 28" descr=""/>
        <xdr:cNvPicPr/>
      </xdr:nvPicPr>
      <xdr:blipFill>
        <a:blip r:embed="rId76"/>
        <a:stretch/>
      </xdr:blipFill>
      <xdr:spPr>
        <a:xfrm>
          <a:off x="1102680" y="12540240"/>
          <a:ext cx="761760" cy="75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67</xdr:row>
      <xdr:rowOff>51120</xdr:rowOff>
    </xdr:from>
    <xdr:to>
      <xdr:col>0</xdr:col>
      <xdr:colOff>1142640</xdr:colOff>
      <xdr:row>73</xdr:row>
      <xdr:rowOff>96480</xdr:rowOff>
    </xdr:to>
    <xdr:pic>
      <xdr:nvPicPr>
        <xdr:cNvPr id="393" name="Рисунок 496" descr=""/>
        <xdr:cNvPicPr/>
      </xdr:nvPicPr>
      <xdr:blipFill>
        <a:blip r:embed="rId77"/>
        <a:stretch/>
      </xdr:blipFill>
      <xdr:spPr>
        <a:xfrm>
          <a:off x="0" y="9214200"/>
          <a:ext cx="1142640" cy="113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58</xdr:row>
      <xdr:rowOff>94320</xdr:rowOff>
    </xdr:from>
    <xdr:to>
      <xdr:col>0</xdr:col>
      <xdr:colOff>1086480</xdr:colOff>
      <xdr:row>64</xdr:row>
      <xdr:rowOff>83520</xdr:rowOff>
    </xdr:to>
    <xdr:pic>
      <xdr:nvPicPr>
        <xdr:cNvPr id="394" name="Рисунок 498" descr=""/>
        <xdr:cNvPicPr/>
      </xdr:nvPicPr>
      <xdr:blipFill>
        <a:blip r:embed="rId78"/>
        <a:stretch/>
      </xdr:blipFill>
      <xdr:spPr>
        <a:xfrm>
          <a:off x="0" y="7628760"/>
          <a:ext cx="1086480" cy="1074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473040</xdr:colOff>
      <xdr:row>76</xdr:row>
      <xdr:rowOff>69120</xdr:rowOff>
    </xdr:from>
    <xdr:to>
      <xdr:col>0</xdr:col>
      <xdr:colOff>1615680</xdr:colOff>
      <xdr:row>82</xdr:row>
      <xdr:rowOff>114480</xdr:rowOff>
    </xdr:to>
    <xdr:pic>
      <xdr:nvPicPr>
        <xdr:cNvPr id="395" name="Рисунок 74" descr=""/>
        <xdr:cNvPicPr/>
      </xdr:nvPicPr>
      <xdr:blipFill>
        <a:blip r:embed="rId79"/>
        <a:stretch/>
      </xdr:blipFill>
      <xdr:spPr>
        <a:xfrm>
          <a:off x="473040" y="10860840"/>
          <a:ext cx="1142640" cy="113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30600</xdr:colOff>
      <xdr:row>33</xdr:row>
      <xdr:rowOff>114480</xdr:rowOff>
    </xdr:from>
    <xdr:to>
      <xdr:col>0</xdr:col>
      <xdr:colOff>1096920</xdr:colOff>
      <xdr:row>39</xdr:row>
      <xdr:rowOff>83520</xdr:rowOff>
    </xdr:to>
    <xdr:pic>
      <xdr:nvPicPr>
        <xdr:cNvPr id="396" name="Рисунок 17" descr=""/>
        <xdr:cNvPicPr/>
      </xdr:nvPicPr>
      <xdr:blipFill>
        <a:blip r:embed="rId80"/>
        <a:stretch/>
      </xdr:blipFill>
      <xdr:spPr>
        <a:xfrm>
          <a:off x="30600" y="6201000"/>
          <a:ext cx="1066320" cy="105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1066680</xdr:colOff>
      <xdr:row>33</xdr:row>
      <xdr:rowOff>91440</xdr:rowOff>
    </xdr:from>
    <xdr:to>
      <xdr:col>0</xdr:col>
      <xdr:colOff>2148480</xdr:colOff>
      <xdr:row>39</xdr:row>
      <xdr:rowOff>75960</xdr:rowOff>
    </xdr:to>
    <xdr:pic>
      <xdr:nvPicPr>
        <xdr:cNvPr id="397" name="Рисунок 452" descr=""/>
        <xdr:cNvPicPr/>
      </xdr:nvPicPr>
      <xdr:blipFill>
        <a:blip r:embed="rId81"/>
        <a:stretch/>
      </xdr:blipFill>
      <xdr:spPr>
        <a:xfrm>
          <a:off x="1066680" y="6177960"/>
          <a:ext cx="1081800" cy="1070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1062000</xdr:colOff>
      <xdr:row>67</xdr:row>
      <xdr:rowOff>45720</xdr:rowOff>
    </xdr:from>
    <xdr:to>
      <xdr:col>0</xdr:col>
      <xdr:colOff>1904760</xdr:colOff>
      <xdr:row>70</xdr:row>
      <xdr:rowOff>114120</xdr:rowOff>
    </xdr:to>
    <xdr:pic>
      <xdr:nvPicPr>
        <xdr:cNvPr id="398" name="Рисунок 481" descr=""/>
        <xdr:cNvPicPr/>
      </xdr:nvPicPr>
      <xdr:blipFill>
        <a:blip r:embed="rId82"/>
        <a:srcRect l="0" t="13228" r="0" b="13555"/>
        <a:stretch/>
      </xdr:blipFill>
      <xdr:spPr>
        <a:xfrm>
          <a:off x="1062000" y="9208800"/>
          <a:ext cx="842760" cy="611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594360</xdr:colOff>
      <xdr:row>107</xdr:row>
      <xdr:rowOff>36360</xdr:rowOff>
    </xdr:from>
    <xdr:to>
      <xdr:col>0</xdr:col>
      <xdr:colOff>1332000</xdr:colOff>
      <xdr:row>111</xdr:row>
      <xdr:rowOff>144720</xdr:rowOff>
    </xdr:to>
    <xdr:pic>
      <xdr:nvPicPr>
        <xdr:cNvPr id="399" name="Рисунок 198" descr=""/>
        <xdr:cNvPicPr/>
      </xdr:nvPicPr>
      <xdr:blipFill>
        <a:blip r:embed="rId83"/>
        <a:stretch/>
      </xdr:blipFill>
      <xdr:spPr>
        <a:xfrm>
          <a:off x="594360" y="16438320"/>
          <a:ext cx="737640" cy="83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236160</xdr:colOff>
      <xdr:row>144</xdr:row>
      <xdr:rowOff>68760</xdr:rowOff>
    </xdr:from>
    <xdr:to>
      <xdr:col>0</xdr:col>
      <xdr:colOff>1043640</xdr:colOff>
      <xdr:row>148</xdr:row>
      <xdr:rowOff>144720</xdr:rowOff>
    </xdr:to>
    <xdr:pic>
      <xdr:nvPicPr>
        <xdr:cNvPr id="400" name="Рисунок 84" descr=""/>
        <xdr:cNvPicPr/>
      </xdr:nvPicPr>
      <xdr:blipFill>
        <a:blip r:embed="rId84"/>
        <a:stretch/>
      </xdr:blipFill>
      <xdr:spPr>
        <a:xfrm>
          <a:off x="236160" y="23166720"/>
          <a:ext cx="80748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150</xdr:row>
      <xdr:rowOff>165240</xdr:rowOff>
    </xdr:from>
    <xdr:to>
      <xdr:col>0</xdr:col>
      <xdr:colOff>1038240</xdr:colOff>
      <xdr:row>156</xdr:row>
      <xdr:rowOff>106200</xdr:rowOff>
    </xdr:to>
    <xdr:pic>
      <xdr:nvPicPr>
        <xdr:cNvPr id="401" name="Рисунок 112" descr=""/>
        <xdr:cNvPicPr/>
      </xdr:nvPicPr>
      <xdr:blipFill>
        <a:blip r:embed="rId85"/>
        <a:stretch/>
      </xdr:blipFill>
      <xdr:spPr>
        <a:xfrm>
          <a:off x="0" y="24349320"/>
          <a:ext cx="1038240" cy="1026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158</xdr:row>
      <xdr:rowOff>68760</xdr:rowOff>
    </xdr:from>
    <xdr:to>
      <xdr:col>0</xdr:col>
      <xdr:colOff>662760</xdr:colOff>
      <xdr:row>163</xdr:row>
      <xdr:rowOff>106560</xdr:rowOff>
    </xdr:to>
    <xdr:pic>
      <xdr:nvPicPr>
        <xdr:cNvPr id="402" name="Рисунок 124" descr=""/>
        <xdr:cNvPicPr/>
      </xdr:nvPicPr>
      <xdr:blipFill>
        <a:blip r:embed="rId86"/>
        <a:srcRect l="12270" t="0" r="11413" b="-9650"/>
        <a:stretch/>
      </xdr:blipFill>
      <xdr:spPr>
        <a:xfrm>
          <a:off x="0" y="25700400"/>
          <a:ext cx="662760" cy="942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15120</xdr:colOff>
      <xdr:row>451</xdr:row>
      <xdr:rowOff>38160</xdr:rowOff>
    </xdr:from>
    <xdr:to>
      <xdr:col>0</xdr:col>
      <xdr:colOff>1020600</xdr:colOff>
      <xdr:row>456</xdr:row>
      <xdr:rowOff>129240</xdr:rowOff>
    </xdr:to>
    <xdr:pic>
      <xdr:nvPicPr>
        <xdr:cNvPr id="403" name="Рисунок 127" descr=""/>
        <xdr:cNvPicPr/>
      </xdr:nvPicPr>
      <xdr:blipFill>
        <a:blip r:embed="rId87"/>
        <a:stretch/>
      </xdr:blipFill>
      <xdr:spPr>
        <a:xfrm>
          <a:off x="15120" y="77067000"/>
          <a:ext cx="1005480" cy="99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980640</xdr:colOff>
      <xdr:row>451</xdr:row>
      <xdr:rowOff>35640</xdr:rowOff>
    </xdr:from>
    <xdr:to>
      <xdr:col>0</xdr:col>
      <xdr:colOff>2018880</xdr:colOff>
      <xdr:row>456</xdr:row>
      <xdr:rowOff>159480</xdr:rowOff>
    </xdr:to>
    <xdr:pic>
      <xdr:nvPicPr>
        <xdr:cNvPr id="404" name="Рисунок 128" descr=""/>
        <xdr:cNvPicPr/>
      </xdr:nvPicPr>
      <xdr:blipFill>
        <a:blip r:embed="rId88"/>
        <a:stretch/>
      </xdr:blipFill>
      <xdr:spPr>
        <a:xfrm>
          <a:off x="980640" y="77064480"/>
          <a:ext cx="1038240" cy="1028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83880</xdr:colOff>
      <xdr:row>123</xdr:row>
      <xdr:rowOff>68760</xdr:rowOff>
    </xdr:from>
    <xdr:to>
      <xdr:col>0</xdr:col>
      <xdr:colOff>1016640</xdr:colOff>
      <xdr:row>128</xdr:row>
      <xdr:rowOff>68400</xdr:rowOff>
    </xdr:to>
    <xdr:pic>
      <xdr:nvPicPr>
        <xdr:cNvPr id="405" name="Рисунок 129" descr=""/>
        <xdr:cNvPicPr/>
      </xdr:nvPicPr>
      <xdr:blipFill>
        <a:blip r:embed="rId89"/>
        <a:stretch/>
      </xdr:blipFill>
      <xdr:spPr>
        <a:xfrm>
          <a:off x="83880" y="19366560"/>
          <a:ext cx="932760" cy="90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467640</xdr:colOff>
      <xdr:row>130</xdr:row>
      <xdr:rowOff>10440</xdr:rowOff>
    </xdr:from>
    <xdr:to>
      <xdr:col>0</xdr:col>
      <xdr:colOff>1462680</xdr:colOff>
      <xdr:row>135</xdr:row>
      <xdr:rowOff>91080</xdr:rowOff>
    </xdr:to>
    <xdr:pic>
      <xdr:nvPicPr>
        <xdr:cNvPr id="406" name="Рисунок 131" descr=""/>
        <xdr:cNvPicPr/>
      </xdr:nvPicPr>
      <xdr:blipFill>
        <a:blip r:embed="rId90"/>
        <a:stretch/>
      </xdr:blipFill>
      <xdr:spPr>
        <a:xfrm>
          <a:off x="467640" y="20575080"/>
          <a:ext cx="995040" cy="985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518760</xdr:colOff>
      <xdr:row>137</xdr:row>
      <xdr:rowOff>15840</xdr:rowOff>
    </xdr:from>
    <xdr:to>
      <xdr:col>0</xdr:col>
      <xdr:colOff>1562040</xdr:colOff>
      <xdr:row>142</xdr:row>
      <xdr:rowOff>144720</xdr:rowOff>
    </xdr:to>
    <xdr:pic>
      <xdr:nvPicPr>
        <xdr:cNvPr id="407" name="Рисунок 132" descr=""/>
        <xdr:cNvPicPr/>
      </xdr:nvPicPr>
      <xdr:blipFill>
        <a:blip r:embed="rId91"/>
        <a:stretch/>
      </xdr:blipFill>
      <xdr:spPr>
        <a:xfrm>
          <a:off x="518760" y="21847320"/>
          <a:ext cx="1043280" cy="103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129600</xdr:colOff>
      <xdr:row>338</xdr:row>
      <xdr:rowOff>119520</xdr:rowOff>
    </xdr:from>
    <xdr:to>
      <xdr:col>0</xdr:col>
      <xdr:colOff>1000440</xdr:colOff>
      <xdr:row>343</xdr:row>
      <xdr:rowOff>75960</xdr:rowOff>
    </xdr:to>
    <xdr:pic>
      <xdr:nvPicPr>
        <xdr:cNvPr id="408" name="Рисунок 134" descr=""/>
        <xdr:cNvPicPr/>
      </xdr:nvPicPr>
      <xdr:blipFill>
        <a:blip r:embed="rId92"/>
        <a:stretch/>
      </xdr:blipFill>
      <xdr:spPr>
        <a:xfrm>
          <a:off x="129600" y="56698200"/>
          <a:ext cx="870840" cy="86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655200</xdr:colOff>
      <xdr:row>329</xdr:row>
      <xdr:rowOff>152280</xdr:rowOff>
    </xdr:from>
    <xdr:to>
      <xdr:col>0</xdr:col>
      <xdr:colOff>1721520</xdr:colOff>
      <xdr:row>335</xdr:row>
      <xdr:rowOff>121320</xdr:rowOff>
    </xdr:to>
    <xdr:pic>
      <xdr:nvPicPr>
        <xdr:cNvPr id="409" name="Рисунок 136" descr=""/>
        <xdr:cNvPicPr/>
      </xdr:nvPicPr>
      <xdr:blipFill>
        <a:blip r:embed="rId93"/>
        <a:stretch/>
      </xdr:blipFill>
      <xdr:spPr>
        <a:xfrm>
          <a:off x="655200" y="55101960"/>
          <a:ext cx="1066320" cy="105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1409760</xdr:colOff>
      <xdr:row>226</xdr:row>
      <xdr:rowOff>167760</xdr:rowOff>
    </xdr:from>
    <xdr:to>
      <xdr:col>1</xdr:col>
      <xdr:colOff>258840</xdr:colOff>
      <xdr:row>232</xdr:row>
      <xdr:rowOff>136800</xdr:rowOff>
    </xdr:to>
    <xdr:pic>
      <xdr:nvPicPr>
        <xdr:cNvPr id="410" name="Рисунок 137" descr=""/>
        <xdr:cNvPicPr/>
      </xdr:nvPicPr>
      <xdr:blipFill>
        <a:blip r:embed="rId94"/>
        <a:stretch/>
      </xdr:blipFill>
      <xdr:spPr>
        <a:xfrm>
          <a:off x="1409760" y="38106000"/>
          <a:ext cx="1128240" cy="105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1628280</xdr:colOff>
      <xdr:row>234</xdr:row>
      <xdr:rowOff>172800</xdr:rowOff>
    </xdr:from>
    <xdr:to>
      <xdr:col>1</xdr:col>
      <xdr:colOff>426240</xdr:colOff>
      <xdr:row>240</xdr:row>
      <xdr:rowOff>91080</xdr:rowOff>
    </xdr:to>
    <xdr:pic>
      <xdr:nvPicPr>
        <xdr:cNvPr id="411" name="Рисунок 138" descr=""/>
        <xdr:cNvPicPr/>
      </xdr:nvPicPr>
      <xdr:blipFill>
        <a:blip r:embed="rId95"/>
        <a:stretch/>
      </xdr:blipFill>
      <xdr:spPr>
        <a:xfrm>
          <a:off x="1628280" y="39558600"/>
          <a:ext cx="1077120" cy="1004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899280</xdr:colOff>
      <xdr:row>234</xdr:row>
      <xdr:rowOff>162720</xdr:rowOff>
    </xdr:from>
    <xdr:to>
      <xdr:col>0</xdr:col>
      <xdr:colOff>1607760</xdr:colOff>
      <xdr:row>240</xdr:row>
      <xdr:rowOff>159480</xdr:rowOff>
    </xdr:to>
    <xdr:pic>
      <xdr:nvPicPr>
        <xdr:cNvPr id="412" name="Рисунок 139" descr=""/>
        <xdr:cNvPicPr/>
      </xdr:nvPicPr>
      <xdr:blipFill>
        <a:blip r:embed="rId96"/>
        <a:srcRect l="20408" t="0" r="17586" b="4233"/>
        <a:stretch/>
      </xdr:blipFill>
      <xdr:spPr>
        <a:xfrm>
          <a:off x="899280" y="39548520"/>
          <a:ext cx="708480" cy="1082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417240</xdr:colOff>
      <xdr:row>242</xdr:row>
      <xdr:rowOff>81720</xdr:rowOff>
    </xdr:from>
    <xdr:to>
      <xdr:col>0</xdr:col>
      <xdr:colOff>1483560</xdr:colOff>
      <xdr:row>248</xdr:row>
      <xdr:rowOff>50760</xdr:rowOff>
    </xdr:to>
    <xdr:pic>
      <xdr:nvPicPr>
        <xdr:cNvPr id="413" name="Рисунок 141" descr=""/>
        <xdr:cNvPicPr/>
      </xdr:nvPicPr>
      <xdr:blipFill>
        <a:blip r:embed="rId97"/>
        <a:stretch/>
      </xdr:blipFill>
      <xdr:spPr>
        <a:xfrm>
          <a:off x="417240" y="40915440"/>
          <a:ext cx="1066320" cy="1054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983160</xdr:colOff>
      <xdr:row>354</xdr:row>
      <xdr:rowOff>144720</xdr:rowOff>
    </xdr:from>
    <xdr:to>
      <xdr:col>0</xdr:col>
      <xdr:colOff>1874520</xdr:colOff>
      <xdr:row>359</xdr:row>
      <xdr:rowOff>121680</xdr:rowOff>
    </xdr:to>
    <xdr:pic>
      <xdr:nvPicPr>
        <xdr:cNvPr id="414" name="Рисунок 229" descr=""/>
        <xdr:cNvPicPr/>
      </xdr:nvPicPr>
      <xdr:blipFill>
        <a:blip r:embed="rId98"/>
        <a:stretch/>
      </xdr:blipFill>
      <xdr:spPr>
        <a:xfrm>
          <a:off x="983160" y="59618880"/>
          <a:ext cx="891360" cy="881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101880</xdr:colOff>
      <xdr:row>354</xdr:row>
      <xdr:rowOff>71280</xdr:rowOff>
    </xdr:from>
    <xdr:to>
      <xdr:col>0</xdr:col>
      <xdr:colOff>1013040</xdr:colOff>
      <xdr:row>359</xdr:row>
      <xdr:rowOff>68040</xdr:rowOff>
    </xdr:to>
    <xdr:pic>
      <xdr:nvPicPr>
        <xdr:cNvPr id="415" name="Рисунок 230" descr=""/>
        <xdr:cNvPicPr/>
      </xdr:nvPicPr>
      <xdr:blipFill>
        <a:blip r:embed="rId99"/>
        <a:stretch/>
      </xdr:blipFill>
      <xdr:spPr>
        <a:xfrm>
          <a:off x="101880" y="59545440"/>
          <a:ext cx="911160" cy="901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548640</xdr:colOff>
      <xdr:row>361</xdr:row>
      <xdr:rowOff>45720</xdr:rowOff>
    </xdr:from>
    <xdr:to>
      <xdr:col>0</xdr:col>
      <xdr:colOff>1504440</xdr:colOff>
      <xdr:row>365</xdr:row>
      <xdr:rowOff>106200</xdr:rowOff>
    </xdr:to>
    <xdr:pic>
      <xdr:nvPicPr>
        <xdr:cNvPr id="416" name="Рисунок 152" descr=""/>
        <xdr:cNvPicPr/>
      </xdr:nvPicPr>
      <xdr:blipFill>
        <a:blip r:embed="rId100"/>
        <a:srcRect l="0" t="9017" r="0" b="8099"/>
        <a:stretch/>
      </xdr:blipFill>
      <xdr:spPr>
        <a:xfrm>
          <a:off x="548640" y="60786720"/>
          <a:ext cx="955800" cy="78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1285200</xdr:colOff>
      <xdr:row>367</xdr:row>
      <xdr:rowOff>1440</xdr:rowOff>
    </xdr:from>
    <xdr:to>
      <xdr:col>0</xdr:col>
      <xdr:colOff>1670400</xdr:colOff>
      <xdr:row>372</xdr:row>
      <xdr:rowOff>148320</xdr:rowOff>
    </xdr:to>
    <xdr:pic>
      <xdr:nvPicPr>
        <xdr:cNvPr id="417" name="Рисунок 10" descr=""/>
        <xdr:cNvPicPr/>
      </xdr:nvPicPr>
      <xdr:blipFill>
        <a:blip r:embed="rId101"/>
        <a:stretch/>
      </xdr:blipFill>
      <xdr:spPr>
        <a:xfrm>
          <a:off x="1285200" y="61828200"/>
          <a:ext cx="385200" cy="105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918720</xdr:colOff>
      <xdr:row>367</xdr:row>
      <xdr:rowOff>48240</xdr:rowOff>
    </xdr:from>
    <xdr:to>
      <xdr:col>0</xdr:col>
      <xdr:colOff>1238760</xdr:colOff>
      <xdr:row>372</xdr:row>
      <xdr:rowOff>104760</xdr:rowOff>
    </xdr:to>
    <xdr:pic>
      <xdr:nvPicPr>
        <xdr:cNvPr id="418" name="Рисунок 12" descr=""/>
        <xdr:cNvPicPr/>
      </xdr:nvPicPr>
      <xdr:blipFill>
        <a:blip r:embed="rId102"/>
        <a:stretch/>
      </xdr:blipFill>
      <xdr:spPr>
        <a:xfrm>
          <a:off x="918720" y="61875000"/>
          <a:ext cx="320040" cy="96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1748520</xdr:colOff>
      <xdr:row>367</xdr:row>
      <xdr:rowOff>7920</xdr:rowOff>
    </xdr:from>
    <xdr:to>
      <xdr:col>0</xdr:col>
      <xdr:colOff>2113200</xdr:colOff>
      <xdr:row>372</xdr:row>
      <xdr:rowOff>114480</xdr:rowOff>
    </xdr:to>
    <xdr:pic>
      <xdr:nvPicPr>
        <xdr:cNvPr id="419" name="Рисунок 13" descr=""/>
        <xdr:cNvPicPr/>
      </xdr:nvPicPr>
      <xdr:blipFill>
        <a:blip r:embed="rId103"/>
        <a:stretch/>
      </xdr:blipFill>
      <xdr:spPr>
        <a:xfrm>
          <a:off x="1748520" y="61834680"/>
          <a:ext cx="364680" cy="1011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579240</xdr:colOff>
      <xdr:row>347</xdr:row>
      <xdr:rowOff>53280</xdr:rowOff>
    </xdr:from>
    <xdr:to>
      <xdr:col>0</xdr:col>
      <xdr:colOff>1500840</xdr:colOff>
      <xdr:row>352</xdr:row>
      <xdr:rowOff>60480</xdr:rowOff>
    </xdr:to>
    <xdr:pic>
      <xdr:nvPicPr>
        <xdr:cNvPr id="420" name="Рисунок 153" descr=""/>
        <xdr:cNvPicPr/>
      </xdr:nvPicPr>
      <xdr:blipFill>
        <a:blip r:embed="rId104"/>
        <a:stretch/>
      </xdr:blipFill>
      <xdr:spPr>
        <a:xfrm>
          <a:off x="579240" y="58260600"/>
          <a:ext cx="921600" cy="91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99000</xdr:colOff>
      <xdr:row>410</xdr:row>
      <xdr:rowOff>45360</xdr:rowOff>
    </xdr:from>
    <xdr:to>
      <xdr:col>0</xdr:col>
      <xdr:colOff>729000</xdr:colOff>
      <xdr:row>413</xdr:row>
      <xdr:rowOff>123480</xdr:rowOff>
    </xdr:to>
    <xdr:pic>
      <xdr:nvPicPr>
        <xdr:cNvPr id="421" name="Рисунок 265" descr=""/>
        <xdr:cNvPicPr/>
      </xdr:nvPicPr>
      <xdr:blipFill>
        <a:blip r:embed="rId105"/>
        <a:stretch/>
      </xdr:blipFill>
      <xdr:spPr>
        <a:xfrm>
          <a:off x="99000" y="69654240"/>
          <a:ext cx="630000" cy="621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804960</xdr:colOff>
      <xdr:row>410</xdr:row>
      <xdr:rowOff>96120</xdr:rowOff>
    </xdr:from>
    <xdr:to>
      <xdr:col>0</xdr:col>
      <xdr:colOff>1382400</xdr:colOff>
      <xdr:row>413</xdr:row>
      <xdr:rowOff>135000</xdr:rowOff>
    </xdr:to>
    <xdr:pic>
      <xdr:nvPicPr>
        <xdr:cNvPr id="422" name="Рисунок 266" descr=""/>
        <xdr:cNvPicPr/>
      </xdr:nvPicPr>
      <xdr:blipFill>
        <a:blip r:embed="rId106"/>
        <a:stretch/>
      </xdr:blipFill>
      <xdr:spPr>
        <a:xfrm>
          <a:off x="804960" y="69705000"/>
          <a:ext cx="577440" cy="581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304920</xdr:colOff>
      <xdr:row>417</xdr:row>
      <xdr:rowOff>38520</xdr:rowOff>
    </xdr:from>
    <xdr:to>
      <xdr:col>0</xdr:col>
      <xdr:colOff>1294920</xdr:colOff>
      <xdr:row>422</xdr:row>
      <xdr:rowOff>114120</xdr:rowOff>
    </xdr:to>
    <xdr:pic>
      <xdr:nvPicPr>
        <xdr:cNvPr id="423" name="Рисунок 269" descr=""/>
        <xdr:cNvPicPr/>
      </xdr:nvPicPr>
      <xdr:blipFill>
        <a:blip r:embed="rId107"/>
        <a:stretch/>
      </xdr:blipFill>
      <xdr:spPr>
        <a:xfrm>
          <a:off x="304920" y="70913880"/>
          <a:ext cx="990000" cy="98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1287720</xdr:colOff>
      <xdr:row>417</xdr:row>
      <xdr:rowOff>68760</xdr:rowOff>
    </xdr:from>
    <xdr:to>
      <xdr:col>0</xdr:col>
      <xdr:colOff>1774800</xdr:colOff>
      <xdr:row>421</xdr:row>
      <xdr:rowOff>167400</xdr:rowOff>
    </xdr:to>
    <xdr:pic>
      <xdr:nvPicPr>
        <xdr:cNvPr id="424" name="Рисунок 270" descr=""/>
        <xdr:cNvPicPr/>
      </xdr:nvPicPr>
      <xdr:blipFill>
        <a:blip r:embed="rId108"/>
        <a:stretch/>
      </xdr:blipFill>
      <xdr:spPr>
        <a:xfrm>
          <a:off x="1287720" y="70944120"/>
          <a:ext cx="487080" cy="82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557640</xdr:colOff>
      <xdr:row>436</xdr:row>
      <xdr:rowOff>45360</xdr:rowOff>
    </xdr:from>
    <xdr:to>
      <xdr:col>0</xdr:col>
      <xdr:colOff>921600</xdr:colOff>
      <xdr:row>441</xdr:row>
      <xdr:rowOff>86760</xdr:rowOff>
    </xdr:to>
    <xdr:pic>
      <xdr:nvPicPr>
        <xdr:cNvPr id="425" name="Рисунок 273" descr=""/>
        <xdr:cNvPicPr/>
      </xdr:nvPicPr>
      <xdr:blipFill>
        <a:blip r:embed="rId109"/>
        <a:stretch/>
      </xdr:blipFill>
      <xdr:spPr>
        <a:xfrm>
          <a:off x="557640" y="74359440"/>
          <a:ext cx="363960" cy="94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496800</xdr:colOff>
      <xdr:row>444</xdr:row>
      <xdr:rowOff>0</xdr:rowOff>
    </xdr:from>
    <xdr:to>
      <xdr:col>0</xdr:col>
      <xdr:colOff>861840</xdr:colOff>
      <xdr:row>449</xdr:row>
      <xdr:rowOff>7200</xdr:rowOff>
    </xdr:to>
    <xdr:pic>
      <xdr:nvPicPr>
        <xdr:cNvPr id="426" name="Рисунок 277" descr=""/>
        <xdr:cNvPicPr/>
      </xdr:nvPicPr>
      <xdr:blipFill>
        <a:blip r:embed="rId110"/>
        <a:stretch/>
      </xdr:blipFill>
      <xdr:spPr>
        <a:xfrm>
          <a:off x="496800" y="75762000"/>
          <a:ext cx="365040" cy="911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1015200</xdr:colOff>
      <xdr:row>436</xdr:row>
      <xdr:rowOff>102960</xdr:rowOff>
    </xdr:from>
    <xdr:to>
      <xdr:col>0</xdr:col>
      <xdr:colOff>1413000</xdr:colOff>
      <xdr:row>441</xdr:row>
      <xdr:rowOff>102600</xdr:rowOff>
    </xdr:to>
    <xdr:pic>
      <xdr:nvPicPr>
        <xdr:cNvPr id="427" name="Рисунок 279" descr=""/>
        <xdr:cNvPicPr/>
      </xdr:nvPicPr>
      <xdr:blipFill>
        <a:blip r:embed="rId111"/>
        <a:stretch/>
      </xdr:blipFill>
      <xdr:spPr>
        <a:xfrm>
          <a:off x="1015200" y="74417040"/>
          <a:ext cx="397800" cy="90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1043280</xdr:colOff>
      <xdr:row>443</xdr:row>
      <xdr:rowOff>144360</xdr:rowOff>
    </xdr:from>
    <xdr:to>
      <xdr:col>0</xdr:col>
      <xdr:colOff>1423080</xdr:colOff>
      <xdr:row>449</xdr:row>
      <xdr:rowOff>7200</xdr:rowOff>
    </xdr:to>
    <xdr:pic>
      <xdr:nvPicPr>
        <xdr:cNvPr id="428" name="Рисунок 280" descr=""/>
        <xdr:cNvPicPr/>
      </xdr:nvPicPr>
      <xdr:blipFill>
        <a:blip r:embed="rId112"/>
        <a:stretch/>
      </xdr:blipFill>
      <xdr:spPr>
        <a:xfrm>
          <a:off x="1043280" y="75725280"/>
          <a:ext cx="379800" cy="948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1828800</xdr:colOff>
      <xdr:row>479</xdr:row>
      <xdr:rowOff>66240</xdr:rowOff>
    </xdr:from>
    <xdr:to>
      <xdr:col>1</xdr:col>
      <xdr:colOff>304560</xdr:colOff>
      <xdr:row>484</xdr:row>
      <xdr:rowOff>52920</xdr:rowOff>
    </xdr:to>
    <xdr:pic>
      <xdr:nvPicPr>
        <xdr:cNvPr id="429" name="Рисунок 172" descr=""/>
        <xdr:cNvPicPr/>
      </xdr:nvPicPr>
      <xdr:blipFill>
        <a:blip r:embed="rId113"/>
        <a:srcRect l="9908" t="0" r="10502" b="-3510"/>
        <a:stretch/>
      </xdr:blipFill>
      <xdr:spPr>
        <a:xfrm>
          <a:off x="1828800" y="82162080"/>
          <a:ext cx="754920" cy="89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678240</xdr:colOff>
      <xdr:row>479</xdr:row>
      <xdr:rowOff>2880</xdr:rowOff>
    </xdr:from>
    <xdr:to>
      <xdr:col>0</xdr:col>
      <xdr:colOff>1249560</xdr:colOff>
      <xdr:row>484</xdr:row>
      <xdr:rowOff>114120</xdr:rowOff>
    </xdr:to>
    <xdr:pic>
      <xdr:nvPicPr>
        <xdr:cNvPr id="430" name="Рисунок 173" descr=""/>
        <xdr:cNvPicPr/>
      </xdr:nvPicPr>
      <xdr:blipFill>
        <a:blip r:embed="rId114"/>
        <a:srcRect l="11879" t="0" r="34557" b="3834"/>
        <a:stretch/>
      </xdr:blipFill>
      <xdr:spPr>
        <a:xfrm>
          <a:off x="678240" y="82098720"/>
          <a:ext cx="571320" cy="101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1226880</xdr:colOff>
      <xdr:row>561</xdr:row>
      <xdr:rowOff>28080</xdr:rowOff>
    </xdr:from>
    <xdr:to>
      <xdr:col>0</xdr:col>
      <xdr:colOff>1737720</xdr:colOff>
      <xdr:row>566</xdr:row>
      <xdr:rowOff>144360</xdr:rowOff>
    </xdr:to>
    <xdr:pic>
      <xdr:nvPicPr>
        <xdr:cNvPr id="431" name="Рисунок 175" descr=""/>
        <xdr:cNvPicPr/>
      </xdr:nvPicPr>
      <xdr:blipFill>
        <a:blip r:embed="rId115"/>
        <a:srcRect l="24868" t="0" r="25120" b="-882"/>
        <a:stretch/>
      </xdr:blipFill>
      <xdr:spPr>
        <a:xfrm>
          <a:off x="1226880" y="96963840"/>
          <a:ext cx="510840" cy="1021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983520</xdr:colOff>
      <xdr:row>544</xdr:row>
      <xdr:rowOff>53640</xdr:rowOff>
    </xdr:from>
    <xdr:to>
      <xdr:col>0</xdr:col>
      <xdr:colOff>2126160</xdr:colOff>
      <xdr:row>550</xdr:row>
      <xdr:rowOff>99000</xdr:rowOff>
    </xdr:to>
    <xdr:pic>
      <xdr:nvPicPr>
        <xdr:cNvPr id="432" name="Рисунок 177" descr=""/>
        <xdr:cNvPicPr/>
      </xdr:nvPicPr>
      <xdr:blipFill>
        <a:blip r:embed="rId116"/>
        <a:stretch/>
      </xdr:blipFill>
      <xdr:spPr>
        <a:xfrm>
          <a:off x="983520" y="93912840"/>
          <a:ext cx="1142640" cy="113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1668960</xdr:colOff>
      <xdr:row>529</xdr:row>
      <xdr:rowOff>99000</xdr:rowOff>
    </xdr:from>
    <xdr:to>
      <xdr:col>0</xdr:col>
      <xdr:colOff>2202120</xdr:colOff>
      <xdr:row>532</xdr:row>
      <xdr:rowOff>83520</xdr:rowOff>
    </xdr:to>
    <xdr:pic>
      <xdr:nvPicPr>
        <xdr:cNvPr id="433" name="Рисунок 178" descr=""/>
        <xdr:cNvPicPr/>
      </xdr:nvPicPr>
      <xdr:blipFill>
        <a:blip r:embed="rId117"/>
        <a:stretch/>
      </xdr:blipFill>
      <xdr:spPr>
        <a:xfrm>
          <a:off x="1668960" y="91243800"/>
          <a:ext cx="533160" cy="52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1140480</xdr:colOff>
      <xdr:row>532</xdr:row>
      <xdr:rowOff>53280</xdr:rowOff>
    </xdr:from>
    <xdr:to>
      <xdr:col>0</xdr:col>
      <xdr:colOff>1795320</xdr:colOff>
      <xdr:row>535</xdr:row>
      <xdr:rowOff>159480</xdr:rowOff>
    </xdr:to>
    <xdr:pic>
      <xdr:nvPicPr>
        <xdr:cNvPr id="434" name="Рисунок 179" descr=""/>
        <xdr:cNvPicPr/>
      </xdr:nvPicPr>
      <xdr:blipFill>
        <a:blip r:embed="rId118"/>
        <a:stretch/>
      </xdr:blipFill>
      <xdr:spPr>
        <a:xfrm>
          <a:off x="1140480" y="91740960"/>
          <a:ext cx="654840" cy="64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529</xdr:row>
      <xdr:rowOff>86760</xdr:rowOff>
    </xdr:from>
    <xdr:to>
      <xdr:col>0</xdr:col>
      <xdr:colOff>1142640</xdr:colOff>
      <xdr:row>535</xdr:row>
      <xdr:rowOff>132120</xdr:rowOff>
    </xdr:to>
    <xdr:pic>
      <xdr:nvPicPr>
        <xdr:cNvPr id="435" name="Рисунок 180" descr=""/>
        <xdr:cNvPicPr/>
      </xdr:nvPicPr>
      <xdr:blipFill>
        <a:blip r:embed="rId119"/>
        <a:stretch/>
      </xdr:blipFill>
      <xdr:spPr>
        <a:xfrm>
          <a:off x="0" y="91231560"/>
          <a:ext cx="1142640" cy="113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281880</xdr:colOff>
      <xdr:row>570</xdr:row>
      <xdr:rowOff>129600</xdr:rowOff>
    </xdr:from>
    <xdr:to>
      <xdr:col>0</xdr:col>
      <xdr:colOff>1058760</xdr:colOff>
      <xdr:row>574</xdr:row>
      <xdr:rowOff>174960</xdr:rowOff>
    </xdr:to>
    <xdr:pic>
      <xdr:nvPicPr>
        <xdr:cNvPr id="436" name="Рисунок 181" descr=""/>
        <xdr:cNvPicPr/>
      </xdr:nvPicPr>
      <xdr:blipFill>
        <a:blip r:embed="rId120"/>
        <a:stretch/>
      </xdr:blipFill>
      <xdr:spPr>
        <a:xfrm>
          <a:off x="281880" y="98694360"/>
          <a:ext cx="776880" cy="76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957600</xdr:colOff>
      <xdr:row>570</xdr:row>
      <xdr:rowOff>96840</xdr:rowOff>
    </xdr:from>
    <xdr:to>
      <xdr:col>0</xdr:col>
      <xdr:colOff>1744560</xdr:colOff>
      <xdr:row>574</xdr:row>
      <xdr:rowOff>152280</xdr:rowOff>
    </xdr:to>
    <xdr:pic>
      <xdr:nvPicPr>
        <xdr:cNvPr id="437" name="Рисунок 184" descr=""/>
        <xdr:cNvPicPr/>
      </xdr:nvPicPr>
      <xdr:blipFill>
        <a:blip r:embed="rId121"/>
        <a:stretch/>
      </xdr:blipFill>
      <xdr:spPr>
        <a:xfrm>
          <a:off x="957600" y="98661600"/>
          <a:ext cx="786960" cy="779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1013400</xdr:colOff>
      <xdr:row>500</xdr:row>
      <xdr:rowOff>152280</xdr:rowOff>
    </xdr:from>
    <xdr:to>
      <xdr:col>0</xdr:col>
      <xdr:colOff>2079720</xdr:colOff>
      <xdr:row>506</xdr:row>
      <xdr:rowOff>121320</xdr:rowOff>
    </xdr:to>
    <xdr:pic>
      <xdr:nvPicPr>
        <xdr:cNvPr id="438" name="Рисунок 187" descr=""/>
        <xdr:cNvPicPr/>
      </xdr:nvPicPr>
      <xdr:blipFill>
        <a:blip r:embed="rId122"/>
        <a:stretch/>
      </xdr:blipFill>
      <xdr:spPr>
        <a:xfrm>
          <a:off x="1013400" y="86048640"/>
          <a:ext cx="1066320" cy="105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500</xdr:row>
      <xdr:rowOff>119520</xdr:rowOff>
    </xdr:from>
    <xdr:to>
      <xdr:col>0</xdr:col>
      <xdr:colOff>1066320</xdr:colOff>
      <xdr:row>506</xdr:row>
      <xdr:rowOff>88560</xdr:rowOff>
    </xdr:to>
    <xdr:pic>
      <xdr:nvPicPr>
        <xdr:cNvPr id="439" name="Рисунок 188" descr=""/>
        <xdr:cNvPicPr/>
      </xdr:nvPicPr>
      <xdr:blipFill>
        <a:blip r:embed="rId123"/>
        <a:stretch/>
      </xdr:blipFill>
      <xdr:spPr>
        <a:xfrm>
          <a:off x="0" y="86015880"/>
          <a:ext cx="1066320" cy="105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15120</xdr:colOff>
      <xdr:row>486</xdr:row>
      <xdr:rowOff>33480</xdr:rowOff>
    </xdr:from>
    <xdr:to>
      <xdr:col>0</xdr:col>
      <xdr:colOff>914040</xdr:colOff>
      <xdr:row>491</xdr:row>
      <xdr:rowOff>18000</xdr:rowOff>
    </xdr:to>
    <xdr:pic>
      <xdr:nvPicPr>
        <xdr:cNvPr id="440" name="Рисунок 191" descr=""/>
        <xdr:cNvPicPr/>
      </xdr:nvPicPr>
      <xdr:blipFill>
        <a:blip r:embed="rId124"/>
        <a:stretch/>
      </xdr:blipFill>
      <xdr:spPr>
        <a:xfrm>
          <a:off x="15120" y="83396160"/>
          <a:ext cx="898920" cy="889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876600</xdr:colOff>
      <xdr:row>486</xdr:row>
      <xdr:rowOff>61560</xdr:rowOff>
    </xdr:from>
    <xdr:to>
      <xdr:col>0</xdr:col>
      <xdr:colOff>1721520</xdr:colOff>
      <xdr:row>490</xdr:row>
      <xdr:rowOff>174960</xdr:rowOff>
    </xdr:to>
    <xdr:pic>
      <xdr:nvPicPr>
        <xdr:cNvPr id="441" name="Рисунок 192" descr=""/>
        <xdr:cNvPicPr/>
      </xdr:nvPicPr>
      <xdr:blipFill>
        <a:blip r:embed="rId125"/>
        <a:stretch/>
      </xdr:blipFill>
      <xdr:spPr>
        <a:xfrm>
          <a:off x="876600" y="83424240"/>
          <a:ext cx="844920" cy="837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15120</xdr:colOff>
      <xdr:row>278</xdr:row>
      <xdr:rowOff>15120</xdr:rowOff>
    </xdr:from>
    <xdr:to>
      <xdr:col>0</xdr:col>
      <xdr:colOff>1104480</xdr:colOff>
      <xdr:row>284</xdr:row>
      <xdr:rowOff>7200</xdr:rowOff>
    </xdr:to>
    <xdr:pic>
      <xdr:nvPicPr>
        <xdr:cNvPr id="442" name="Рисунок 200" descr=""/>
        <xdr:cNvPicPr/>
      </xdr:nvPicPr>
      <xdr:blipFill>
        <a:blip r:embed="rId126"/>
        <a:stretch/>
      </xdr:blipFill>
      <xdr:spPr>
        <a:xfrm>
          <a:off x="15120" y="47363760"/>
          <a:ext cx="1089360" cy="1078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1239840</xdr:colOff>
      <xdr:row>278</xdr:row>
      <xdr:rowOff>150120</xdr:rowOff>
    </xdr:from>
    <xdr:to>
      <xdr:col>0</xdr:col>
      <xdr:colOff>2148840</xdr:colOff>
      <xdr:row>283</xdr:row>
      <xdr:rowOff>144720</xdr:rowOff>
    </xdr:to>
    <xdr:pic>
      <xdr:nvPicPr>
        <xdr:cNvPr id="443" name="Рисунок 201" descr=""/>
        <xdr:cNvPicPr/>
      </xdr:nvPicPr>
      <xdr:blipFill>
        <a:blip r:embed="rId127"/>
        <a:stretch/>
      </xdr:blipFill>
      <xdr:spPr>
        <a:xfrm>
          <a:off x="1239840" y="47498760"/>
          <a:ext cx="909000" cy="899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1699200</xdr:colOff>
      <xdr:row>486</xdr:row>
      <xdr:rowOff>53280</xdr:rowOff>
    </xdr:from>
    <xdr:to>
      <xdr:col>1</xdr:col>
      <xdr:colOff>342360</xdr:colOff>
      <xdr:row>490</xdr:row>
      <xdr:rowOff>180360</xdr:rowOff>
    </xdr:to>
    <xdr:pic>
      <xdr:nvPicPr>
        <xdr:cNvPr id="444" name="Рисунок 3" descr=""/>
        <xdr:cNvPicPr/>
      </xdr:nvPicPr>
      <xdr:blipFill>
        <a:blip r:embed="rId128"/>
        <a:stretch/>
      </xdr:blipFill>
      <xdr:spPr>
        <a:xfrm>
          <a:off x="1699200" y="83415960"/>
          <a:ext cx="922320" cy="85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383760</xdr:colOff>
      <xdr:row>424</xdr:row>
      <xdr:rowOff>18000</xdr:rowOff>
    </xdr:from>
    <xdr:to>
      <xdr:col>0</xdr:col>
      <xdr:colOff>1256760</xdr:colOff>
      <xdr:row>428</xdr:row>
      <xdr:rowOff>159480</xdr:rowOff>
    </xdr:to>
    <xdr:pic>
      <xdr:nvPicPr>
        <xdr:cNvPr id="445" name="Рисунок 11" descr=""/>
        <xdr:cNvPicPr/>
      </xdr:nvPicPr>
      <xdr:blipFill>
        <a:blip r:embed="rId129"/>
        <a:stretch/>
      </xdr:blipFill>
      <xdr:spPr>
        <a:xfrm>
          <a:off x="383760" y="72160200"/>
          <a:ext cx="873000" cy="86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1272600</xdr:colOff>
      <xdr:row>69</xdr:row>
      <xdr:rowOff>7560</xdr:rowOff>
    </xdr:from>
    <xdr:to>
      <xdr:col>0</xdr:col>
      <xdr:colOff>2163960</xdr:colOff>
      <xdr:row>72</xdr:row>
      <xdr:rowOff>118080</xdr:rowOff>
    </xdr:to>
    <xdr:pic>
      <xdr:nvPicPr>
        <xdr:cNvPr id="446" name="Рисунок 18" descr=""/>
        <xdr:cNvPicPr/>
      </xdr:nvPicPr>
      <xdr:blipFill>
        <a:blip r:embed="rId130"/>
        <a:srcRect l="0" t="12673" r="2671" b="15319"/>
        <a:stretch/>
      </xdr:blipFill>
      <xdr:spPr>
        <a:xfrm>
          <a:off x="1272600" y="9532440"/>
          <a:ext cx="891360" cy="653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1460520</xdr:colOff>
      <xdr:row>71</xdr:row>
      <xdr:rowOff>53280</xdr:rowOff>
    </xdr:from>
    <xdr:to>
      <xdr:col>1</xdr:col>
      <xdr:colOff>91080</xdr:colOff>
      <xdr:row>74</xdr:row>
      <xdr:rowOff>115560</xdr:rowOff>
    </xdr:to>
    <xdr:pic>
      <xdr:nvPicPr>
        <xdr:cNvPr id="447" name="Рисунок 19" descr=""/>
        <xdr:cNvPicPr/>
      </xdr:nvPicPr>
      <xdr:blipFill>
        <a:blip r:embed="rId131"/>
        <a:srcRect l="0" t="14865" r="3779" b="15797"/>
        <a:stretch/>
      </xdr:blipFill>
      <xdr:spPr>
        <a:xfrm>
          <a:off x="1460520" y="9940320"/>
          <a:ext cx="909720" cy="60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1143000</xdr:colOff>
      <xdr:row>479</xdr:row>
      <xdr:rowOff>30600</xdr:rowOff>
    </xdr:from>
    <xdr:to>
      <xdr:col>0</xdr:col>
      <xdr:colOff>1761120</xdr:colOff>
      <xdr:row>484</xdr:row>
      <xdr:rowOff>129240</xdr:rowOff>
    </xdr:to>
    <xdr:pic>
      <xdr:nvPicPr>
        <xdr:cNvPr id="448" name="Рисунок 21" descr=""/>
        <xdr:cNvPicPr/>
      </xdr:nvPicPr>
      <xdr:blipFill>
        <a:blip r:embed="rId132"/>
        <a:srcRect l="5341" t="0" r="31998" b="-2671"/>
        <a:stretch/>
      </xdr:blipFill>
      <xdr:spPr>
        <a:xfrm>
          <a:off x="1143000" y="82126440"/>
          <a:ext cx="618120" cy="1003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122040</xdr:colOff>
      <xdr:row>93</xdr:row>
      <xdr:rowOff>30600</xdr:rowOff>
    </xdr:from>
    <xdr:to>
      <xdr:col>0</xdr:col>
      <xdr:colOff>1028520</xdr:colOff>
      <xdr:row>98</xdr:row>
      <xdr:rowOff>22680</xdr:rowOff>
    </xdr:to>
    <xdr:pic>
      <xdr:nvPicPr>
        <xdr:cNvPr id="449" name="Рисунок 5" descr=""/>
        <xdr:cNvPicPr/>
      </xdr:nvPicPr>
      <xdr:blipFill>
        <a:blip r:embed="rId133"/>
        <a:stretch/>
      </xdr:blipFill>
      <xdr:spPr>
        <a:xfrm>
          <a:off x="122040" y="13898880"/>
          <a:ext cx="906480" cy="89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1049040</xdr:colOff>
      <xdr:row>93</xdr:row>
      <xdr:rowOff>35640</xdr:rowOff>
    </xdr:from>
    <xdr:to>
      <xdr:col>0</xdr:col>
      <xdr:colOff>1912320</xdr:colOff>
      <xdr:row>97</xdr:row>
      <xdr:rowOff>167400</xdr:rowOff>
    </xdr:to>
    <xdr:pic>
      <xdr:nvPicPr>
        <xdr:cNvPr id="450" name="Рисунок 8" descr=""/>
        <xdr:cNvPicPr/>
      </xdr:nvPicPr>
      <xdr:blipFill>
        <a:blip r:embed="rId134"/>
        <a:stretch/>
      </xdr:blipFill>
      <xdr:spPr>
        <a:xfrm>
          <a:off x="1049040" y="13903920"/>
          <a:ext cx="863280" cy="85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502920</xdr:colOff>
      <xdr:row>508</xdr:row>
      <xdr:rowOff>38160</xdr:rowOff>
    </xdr:from>
    <xdr:to>
      <xdr:col>0</xdr:col>
      <xdr:colOff>1500840</xdr:colOff>
      <xdr:row>513</xdr:row>
      <xdr:rowOff>121680</xdr:rowOff>
    </xdr:to>
    <xdr:pic>
      <xdr:nvPicPr>
        <xdr:cNvPr id="451" name="Рисунок 29" descr=""/>
        <xdr:cNvPicPr/>
      </xdr:nvPicPr>
      <xdr:blipFill>
        <a:blip r:embed="rId135"/>
        <a:stretch/>
      </xdr:blipFill>
      <xdr:spPr>
        <a:xfrm>
          <a:off x="502920" y="87382440"/>
          <a:ext cx="997920" cy="988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632520</xdr:colOff>
      <xdr:row>404</xdr:row>
      <xdr:rowOff>23040</xdr:rowOff>
    </xdr:from>
    <xdr:to>
      <xdr:col>0</xdr:col>
      <xdr:colOff>1394280</xdr:colOff>
      <xdr:row>408</xdr:row>
      <xdr:rowOff>53280</xdr:rowOff>
    </xdr:to>
    <xdr:pic>
      <xdr:nvPicPr>
        <xdr:cNvPr id="452" name="Рисунок 63" descr=""/>
        <xdr:cNvPicPr/>
      </xdr:nvPicPr>
      <xdr:blipFill>
        <a:blip r:embed="rId136"/>
        <a:stretch/>
      </xdr:blipFill>
      <xdr:spPr>
        <a:xfrm>
          <a:off x="632520" y="68545800"/>
          <a:ext cx="761760" cy="75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144720</xdr:colOff>
      <xdr:row>389</xdr:row>
      <xdr:rowOff>122040</xdr:rowOff>
    </xdr:from>
    <xdr:to>
      <xdr:col>0</xdr:col>
      <xdr:colOff>982440</xdr:colOff>
      <xdr:row>394</xdr:row>
      <xdr:rowOff>45360</xdr:rowOff>
    </xdr:to>
    <xdr:pic>
      <xdr:nvPicPr>
        <xdr:cNvPr id="453" name="Рисунок 64" descr=""/>
        <xdr:cNvPicPr/>
      </xdr:nvPicPr>
      <xdr:blipFill>
        <a:blip r:embed="rId137"/>
        <a:stretch/>
      </xdr:blipFill>
      <xdr:spPr>
        <a:xfrm>
          <a:off x="144720" y="65930400"/>
          <a:ext cx="837720" cy="82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1079640</xdr:colOff>
      <xdr:row>389</xdr:row>
      <xdr:rowOff>81360</xdr:rowOff>
    </xdr:from>
    <xdr:to>
      <xdr:col>0</xdr:col>
      <xdr:colOff>1996200</xdr:colOff>
      <xdr:row>394</xdr:row>
      <xdr:rowOff>83520</xdr:rowOff>
    </xdr:to>
    <xdr:pic>
      <xdr:nvPicPr>
        <xdr:cNvPr id="454" name="Рисунок 66" descr=""/>
        <xdr:cNvPicPr/>
      </xdr:nvPicPr>
      <xdr:blipFill>
        <a:blip r:embed="rId138"/>
        <a:stretch/>
      </xdr:blipFill>
      <xdr:spPr>
        <a:xfrm>
          <a:off x="1079640" y="65889720"/>
          <a:ext cx="916560" cy="90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23040</xdr:colOff>
      <xdr:row>396</xdr:row>
      <xdr:rowOff>68760</xdr:rowOff>
    </xdr:from>
    <xdr:to>
      <xdr:col>0</xdr:col>
      <xdr:colOff>822960</xdr:colOff>
      <xdr:row>400</xdr:row>
      <xdr:rowOff>137160</xdr:rowOff>
    </xdr:to>
    <xdr:pic>
      <xdr:nvPicPr>
        <xdr:cNvPr id="455" name="Рисунок 70" descr=""/>
        <xdr:cNvPicPr/>
      </xdr:nvPicPr>
      <xdr:blipFill>
        <a:blip r:embed="rId139"/>
        <a:stretch/>
      </xdr:blipFill>
      <xdr:spPr>
        <a:xfrm>
          <a:off x="23040" y="67143960"/>
          <a:ext cx="79992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165240</xdr:colOff>
      <xdr:row>375</xdr:row>
      <xdr:rowOff>111960</xdr:rowOff>
    </xdr:from>
    <xdr:to>
      <xdr:col>0</xdr:col>
      <xdr:colOff>914040</xdr:colOff>
      <xdr:row>379</xdr:row>
      <xdr:rowOff>129240</xdr:rowOff>
    </xdr:to>
    <xdr:pic>
      <xdr:nvPicPr>
        <xdr:cNvPr id="456" name="Рисунок 75" descr=""/>
        <xdr:cNvPicPr/>
      </xdr:nvPicPr>
      <xdr:blipFill>
        <a:blip r:embed="rId140"/>
        <a:stretch/>
      </xdr:blipFill>
      <xdr:spPr>
        <a:xfrm>
          <a:off x="165240" y="63386640"/>
          <a:ext cx="748800" cy="741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510480</xdr:colOff>
      <xdr:row>430</xdr:row>
      <xdr:rowOff>45720</xdr:rowOff>
    </xdr:from>
    <xdr:to>
      <xdr:col>0</xdr:col>
      <xdr:colOff>1500840</xdr:colOff>
      <xdr:row>434</xdr:row>
      <xdr:rowOff>119520</xdr:rowOff>
    </xdr:to>
    <xdr:pic>
      <xdr:nvPicPr>
        <xdr:cNvPr id="457" name="Рисунок 77" descr=""/>
        <xdr:cNvPicPr/>
      </xdr:nvPicPr>
      <xdr:blipFill>
        <a:blip r:embed="rId141"/>
        <a:stretch/>
      </xdr:blipFill>
      <xdr:spPr>
        <a:xfrm>
          <a:off x="510480" y="73274040"/>
          <a:ext cx="990360" cy="79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247680</xdr:colOff>
      <xdr:row>213</xdr:row>
      <xdr:rowOff>171360</xdr:rowOff>
    </xdr:from>
    <xdr:to>
      <xdr:col>0</xdr:col>
      <xdr:colOff>721440</xdr:colOff>
      <xdr:row>218</xdr:row>
      <xdr:rowOff>132840</xdr:rowOff>
    </xdr:to>
    <xdr:pic>
      <xdr:nvPicPr>
        <xdr:cNvPr id="458" name="Рисунок 202" descr=""/>
        <xdr:cNvPicPr/>
      </xdr:nvPicPr>
      <xdr:blipFill>
        <a:blip r:embed="rId142"/>
        <a:stretch/>
      </xdr:blipFill>
      <xdr:spPr>
        <a:xfrm>
          <a:off x="247680" y="35756640"/>
          <a:ext cx="473760" cy="86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937440</xdr:colOff>
      <xdr:row>214</xdr:row>
      <xdr:rowOff>122040</xdr:rowOff>
    </xdr:from>
    <xdr:to>
      <xdr:col>0</xdr:col>
      <xdr:colOff>1783080</xdr:colOff>
      <xdr:row>218</xdr:row>
      <xdr:rowOff>44280</xdr:rowOff>
    </xdr:to>
    <xdr:pic>
      <xdr:nvPicPr>
        <xdr:cNvPr id="459" name="Рисунок 78" descr=""/>
        <xdr:cNvPicPr/>
      </xdr:nvPicPr>
      <xdr:blipFill>
        <a:blip r:embed="rId143"/>
        <a:stretch/>
      </xdr:blipFill>
      <xdr:spPr>
        <a:xfrm>
          <a:off x="937440" y="35888400"/>
          <a:ext cx="845640" cy="646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508320</xdr:colOff>
      <xdr:row>220</xdr:row>
      <xdr:rowOff>81360</xdr:rowOff>
    </xdr:from>
    <xdr:to>
      <xdr:col>0</xdr:col>
      <xdr:colOff>1485720</xdr:colOff>
      <xdr:row>224</xdr:row>
      <xdr:rowOff>120960</xdr:rowOff>
    </xdr:to>
    <xdr:pic>
      <xdr:nvPicPr>
        <xdr:cNvPr id="460" name="Рисунок 79" descr=""/>
        <xdr:cNvPicPr/>
      </xdr:nvPicPr>
      <xdr:blipFill>
        <a:blip r:embed="rId144"/>
        <a:stretch/>
      </xdr:blipFill>
      <xdr:spPr>
        <a:xfrm>
          <a:off x="508320" y="36933480"/>
          <a:ext cx="977400" cy="76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411480</xdr:colOff>
      <xdr:row>493</xdr:row>
      <xdr:rowOff>83880</xdr:rowOff>
    </xdr:from>
    <xdr:to>
      <xdr:col>0</xdr:col>
      <xdr:colOff>1074240</xdr:colOff>
      <xdr:row>498</xdr:row>
      <xdr:rowOff>11880</xdr:rowOff>
    </xdr:to>
    <xdr:pic>
      <xdr:nvPicPr>
        <xdr:cNvPr id="461" name="Рисунок 80" descr=""/>
        <xdr:cNvPicPr/>
      </xdr:nvPicPr>
      <xdr:blipFill>
        <a:blip r:embed="rId145"/>
        <a:stretch/>
      </xdr:blipFill>
      <xdr:spPr>
        <a:xfrm>
          <a:off x="411480" y="84713400"/>
          <a:ext cx="662760" cy="833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1049040</xdr:colOff>
      <xdr:row>493</xdr:row>
      <xdr:rowOff>81360</xdr:rowOff>
    </xdr:from>
    <xdr:to>
      <xdr:col>0</xdr:col>
      <xdr:colOff>1935000</xdr:colOff>
      <xdr:row>498</xdr:row>
      <xdr:rowOff>52920</xdr:rowOff>
    </xdr:to>
    <xdr:pic>
      <xdr:nvPicPr>
        <xdr:cNvPr id="462" name="Рисунок 81" descr=""/>
        <xdr:cNvPicPr/>
      </xdr:nvPicPr>
      <xdr:blipFill>
        <a:blip r:embed="rId146"/>
        <a:stretch/>
      </xdr:blipFill>
      <xdr:spPr>
        <a:xfrm>
          <a:off x="1049040" y="84710880"/>
          <a:ext cx="885960" cy="87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198000</xdr:colOff>
      <xdr:row>465</xdr:row>
      <xdr:rowOff>7560</xdr:rowOff>
    </xdr:from>
    <xdr:to>
      <xdr:col>0</xdr:col>
      <xdr:colOff>1150200</xdr:colOff>
      <xdr:row>470</xdr:row>
      <xdr:rowOff>45360</xdr:rowOff>
    </xdr:to>
    <xdr:pic>
      <xdr:nvPicPr>
        <xdr:cNvPr id="463" name="Рисунок 9" descr=""/>
        <xdr:cNvPicPr/>
      </xdr:nvPicPr>
      <xdr:blipFill>
        <a:blip r:embed="rId147"/>
        <a:stretch/>
      </xdr:blipFill>
      <xdr:spPr>
        <a:xfrm>
          <a:off x="198000" y="79569720"/>
          <a:ext cx="952200" cy="942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1186200</xdr:colOff>
      <xdr:row>465</xdr:row>
      <xdr:rowOff>12960</xdr:rowOff>
    </xdr:from>
    <xdr:to>
      <xdr:col>0</xdr:col>
      <xdr:colOff>2163600</xdr:colOff>
      <xdr:row>470</xdr:row>
      <xdr:rowOff>75960</xdr:rowOff>
    </xdr:to>
    <xdr:pic>
      <xdr:nvPicPr>
        <xdr:cNvPr id="464" name="Рисунок 14" descr=""/>
        <xdr:cNvPicPr/>
      </xdr:nvPicPr>
      <xdr:blipFill>
        <a:blip r:embed="rId148"/>
        <a:stretch/>
      </xdr:blipFill>
      <xdr:spPr>
        <a:xfrm>
          <a:off x="1186200" y="79575120"/>
          <a:ext cx="977400" cy="96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617400</xdr:colOff>
      <xdr:row>458</xdr:row>
      <xdr:rowOff>83880</xdr:rowOff>
    </xdr:from>
    <xdr:to>
      <xdr:col>0</xdr:col>
      <xdr:colOff>1562040</xdr:colOff>
      <xdr:row>463</xdr:row>
      <xdr:rowOff>114120</xdr:rowOff>
    </xdr:to>
    <xdr:pic>
      <xdr:nvPicPr>
        <xdr:cNvPr id="465" name="Рисунок 22" descr=""/>
        <xdr:cNvPicPr/>
      </xdr:nvPicPr>
      <xdr:blipFill>
        <a:blip r:embed="rId149"/>
        <a:stretch/>
      </xdr:blipFill>
      <xdr:spPr>
        <a:xfrm>
          <a:off x="617400" y="78379560"/>
          <a:ext cx="944640" cy="93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480240</xdr:colOff>
      <xdr:row>515</xdr:row>
      <xdr:rowOff>45720</xdr:rowOff>
    </xdr:from>
    <xdr:to>
      <xdr:col>0</xdr:col>
      <xdr:colOff>1478160</xdr:colOff>
      <xdr:row>520</xdr:row>
      <xdr:rowOff>129240</xdr:rowOff>
    </xdr:to>
    <xdr:pic>
      <xdr:nvPicPr>
        <xdr:cNvPr id="466" name="Рисунок 26" descr=""/>
        <xdr:cNvPicPr/>
      </xdr:nvPicPr>
      <xdr:blipFill>
        <a:blip r:embed="rId150"/>
        <a:stretch/>
      </xdr:blipFill>
      <xdr:spPr>
        <a:xfrm>
          <a:off x="480240" y="88656840"/>
          <a:ext cx="997920" cy="988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160200</xdr:colOff>
      <xdr:row>522</xdr:row>
      <xdr:rowOff>30600</xdr:rowOff>
    </xdr:from>
    <xdr:to>
      <xdr:col>0</xdr:col>
      <xdr:colOff>1196280</xdr:colOff>
      <xdr:row>527</xdr:row>
      <xdr:rowOff>152280</xdr:rowOff>
    </xdr:to>
    <xdr:pic>
      <xdr:nvPicPr>
        <xdr:cNvPr id="467" name="Рисунок 76" descr=""/>
        <xdr:cNvPicPr/>
      </xdr:nvPicPr>
      <xdr:blipFill>
        <a:blip r:embed="rId151"/>
        <a:stretch/>
      </xdr:blipFill>
      <xdr:spPr>
        <a:xfrm>
          <a:off x="160200" y="89908560"/>
          <a:ext cx="1036080" cy="1026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122040</xdr:colOff>
      <xdr:row>537</xdr:row>
      <xdr:rowOff>23040</xdr:rowOff>
    </xdr:from>
    <xdr:to>
      <xdr:col>0</xdr:col>
      <xdr:colOff>1040040</xdr:colOff>
      <xdr:row>542</xdr:row>
      <xdr:rowOff>137160</xdr:rowOff>
    </xdr:to>
    <xdr:pic>
      <xdr:nvPicPr>
        <xdr:cNvPr id="468" name="Рисунок 82" descr=""/>
        <xdr:cNvPicPr/>
      </xdr:nvPicPr>
      <xdr:blipFill>
        <a:blip r:embed="rId152"/>
        <a:stretch/>
      </xdr:blipFill>
      <xdr:spPr>
        <a:xfrm>
          <a:off x="122040" y="92615400"/>
          <a:ext cx="918000" cy="101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1079640</xdr:colOff>
      <xdr:row>537</xdr:row>
      <xdr:rowOff>58680</xdr:rowOff>
    </xdr:from>
    <xdr:to>
      <xdr:col>0</xdr:col>
      <xdr:colOff>2148480</xdr:colOff>
      <xdr:row>542</xdr:row>
      <xdr:rowOff>136800</xdr:rowOff>
    </xdr:to>
    <xdr:pic>
      <xdr:nvPicPr>
        <xdr:cNvPr id="469" name="Рисунок 86" descr=""/>
        <xdr:cNvPicPr/>
      </xdr:nvPicPr>
      <xdr:blipFill>
        <a:blip r:embed="rId153"/>
        <a:stretch/>
      </xdr:blipFill>
      <xdr:spPr>
        <a:xfrm>
          <a:off x="1079640" y="92651040"/>
          <a:ext cx="1068840" cy="98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434520</xdr:colOff>
      <xdr:row>553</xdr:row>
      <xdr:rowOff>68760</xdr:rowOff>
    </xdr:from>
    <xdr:to>
      <xdr:col>0</xdr:col>
      <xdr:colOff>1577160</xdr:colOff>
      <xdr:row>559</xdr:row>
      <xdr:rowOff>114120</xdr:rowOff>
    </xdr:to>
    <xdr:pic>
      <xdr:nvPicPr>
        <xdr:cNvPr id="470" name="Рисунок 88" descr=""/>
        <xdr:cNvPicPr/>
      </xdr:nvPicPr>
      <xdr:blipFill>
        <a:blip r:embed="rId154"/>
        <a:stretch/>
      </xdr:blipFill>
      <xdr:spPr>
        <a:xfrm>
          <a:off x="434520" y="95556960"/>
          <a:ext cx="1142640" cy="113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1020960</xdr:colOff>
      <xdr:row>375</xdr:row>
      <xdr:rowOff>122040</xdr:rowOff>
    </xdr:from>
    <xdr:to>
      <xdr:col>0</xdr:col>
      <xdr:colOff>1775160</xdr:colOff>
      <xdr:row>379</xdr:row>
      <xdr:rowOff>144720</xdr:rowOff>
    </xdr:to>
    <xdr:pic>
      <xdr:nvPicPr>
        <xdr:cNvPr id="471" name="Рисунок 90" descr=""/>
        <xdr:cNvPicPr/>
      </xdr:nvPicPr>
      <xdr:blipFill>
        <a:blip r:embed="rId155"/>
        <a:stretch/>
      </xdr:blipFill>
      <xdr:spPr>
        <a:xfrm>
          <a:off x="1020960" y="63396720"/>
          <a:ext cx="754200" cy="74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1364040</xdr:colOff>
      <xdr:row>396</xdr:row>
      <xdr:rowOff>68760</xdr:rowOff>
    </xdr:from>
    <xdr:to>
      <xdr:col>0</xdr:col>
      <xdr:colOff>2179080</xdr:colOff>
      <xdr:row>400</xdr:row>
      <xdr:rowOff>152280</xdr:rowOff>
    </xdr:to>
    <xdr:pic>
      <xdr:nvPicPr>
        <xdr:cNvPr id="472" name="Рисунок 91" descr=""/>
        <xdr:cNvPicPr/>
      </xdr:nvPicPr>
      <xdr:blipFill>
        <a:blip r:embed="rId156"/>
        <a:stretch/>
      </xdr:blipFill>
      <xdr:spPr>
        <a:xfrm>
          <a:off x="1364040" y="67143960"/>
          <a:ext cx="815040" cy="80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815400</xdr:colOff>
      <xdr:row>396</xdr:row>
      <xdr:rowOff>91440</xdr:rowOff>
    </xdr:from>
    <xdr:to>
      <xdr:col>0</xdr:col>
      <xdr:colOff>1401840</xdr:colOff>
      <xdr:row>400</xdr:row>
      <xdr:rowOff>163080</xdr:rowOff>
    </xdr:to>
    <xdr:pic>
      <xdr:nvPicPr>
        <xdr:cNvPr id="473" name="Рисунок 23" descr=""/>
        <xdr:cNvPicPr/>
      </xdr:nvPicPr>
      <xdr:blipFill>
        <a:blip r:embed="rId157"/>
        <a:srcRect l="12043" t="0" r="9625" b="-7231"/>
        <a:stretch/>
      </xdr:blipFill>
      <xdr:spPr>
        <a:xfrm>
          <a:off x="815400" y="67166640"/>
          <a:ext cx="586440" cy="795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1051560</xdr:colOff>
      <xdr:row>522</xdr:row>
      <xdr:rowOff>45720</xdr:rowOff>
    </xdr:from>
    <xdr:to>
      <xdr:col>0</xdr:col>
      <xdr:colOff>2049480</xdr:colOff>
      <xdr:row>527</xdr:row>
      <xdr:rowOff>129240</xdr:rowOff>
    </xdr:to>
    <xdr:pic>
      <xdr:nvPicPr>
        <xdr:cNvPr id="474" name="Рисунок 93" descr=""/>
        <xdr:cNvPicPr/>
      </xdr:nvPicPr>
      <xdr:blipFill>
        <a:blip r:embed="rId158"/>
        <a:stretch/>
      </xdr:blipFill>
      <xdr:spPr>
        <a:xfrm>
          <a:off x="1051560" y="89923680"/>
          <a:ext cx="997920" cy="988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1013400</xdr:colOff>
      <xdr:row>123</xdr:row>
      <xdr:rowOff>0</xdr:rowOff>
    </xdr:from>
    <xdr:to>
      <xdr:col>0</xdr:col>
      <xdr:colOff>2034000</xdr:colOff>
      <xdr:row>128</xdr:row>
      <xdr:rowOff>106200</xdr:rowOff>
    </xdr:to>
    <xdr:pic>
      <xdr:nvPicPr>
        <xdr:cNvPr id="475" name="Рисунок 27" descr=""/>
        <xdr:cNvPicPr/>
      </xdr:nvPicPr>
      <xdr:blipFill>
        <a:blip r:embed="rId159"/>
        <a:stretch/>
      </xdr:blipFill>
      <xdr:spPr>
        <a:xfrm>
          <a:off x="1013400" y="19297800"/>
          <a:ext cx="1020600" cy="101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1005840</xdr:colOff>
      <xdr:row>151</xdr:row>
      <xdr:rowOff>23040</xdr:rowOff>
    </xdr:from>
    <xdr:to>
      <xdr:col>0</xdr:col>
      <xdr:colOff>2026440</xdr:colOff>
      <xdr:row>156</xdr:row>
      <xdr:rowOff>129240</xdr:rowOff>
    </xdr:to>
    <xdr:pic>
      <xdr:nvPicPr>
        <xdr:cNvPr id="476" name="Рисунок 30" descr=""/>
        <xdr:cNvPicPr/>
      </xdr:nvPicPr>
      <xdr:blipFill>
        <a:blip r:embed="rId160"/>
        <a:stretch/>
      </xdr:blipFill>
      <xdr:spPr>
        <a:xfrm>
          <a:off x="1005840" y="24387840"/>
          <a:ext cx="1020600" cy="1011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1051560</xdr:colOff>
      <xdr:row>58</xdr:row>
      <xdr:rowOff>106560</xdr:rowOff>
    </xdr:from>
    <xdr:to>
      <xdr:col>0</xdr:col>
      <xdr:colOff>2179080</xdr:colOff>
      <xdr:row>64</xdr:row>
      <xdr:rowOff>136800</xdr:rowOff>
    </xdr:to>
    <xdr:pic>
      <xdr:nvPicPr>
        <xdr:cNvPr id="477" name="Рисунок 223" descr=""/>
        <xdr:cNvPicPr/>
      </xdr:nvPicPr>
      <xdr:blipFill>
        <a:blip r:embed="rId161"/>
        <a:stretch/>
      </xdr:blipFill>
      <xdr:spPr>
        <a:xfrm>
          <a:off x="1051560" y="7641000"/>
          <a:ext cx="1127520" cy="1116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806400</xdr:colOff>
      <xdr:row>191</xdr:row>
      <xdr:rowOff>10440</xdr:rowOff>
    </xdr:from>
    <xdr:to>
      <xdr:col>0</xdr:col>
      <xdr:colOff>1279800</xdr:colOff>
      <xdr:row>196</xdr:row>
      <xdr:rowOff>159840</xdr:rowOff>
    </xdr:to>
    <xdr:pic>
      <xdr:nvPicPr>
        <xdr:cNvPr id="478" name="Рисунок 18" descr=""/>
        <xdr:cNvPicPr/>
      </xdr:nvPicPr>
      <xdr:blipFill>
        <a:blip r:embed="rId162"/>
        <a:stretch/>
      </xdr:blipFill>
      <xdr:spPr>
        <a:xfrm>
          <a:off x="806400" y="31614480"/>
          <a:ext cx="473400" cy="105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129600</xdr:colOff>
      <xdr:row>367</xdr:row>
      <xdr:rowOff>0</xdr:rowOff>
    </xdr:from>
    <xdr:to>
      <xdr:col>0</xdr:col>
      <xdr:colOff>797760</xdr:colOff>
      <xdr:row>372</xdr:row>
      <xdr:rowOff>151920</xdr:rowOff>
    </xdr:to>
    <xdr:pic>
      <xdr:nvPicPr>
        <xdr:cNvPr id="479" name="Рисунок 224" descr=""/>
        <xdr:cNvPicPr/>
      </xdr:nvPicPr>
      <xdr:blipFill>
        <a:blip r:embed="rId163"/>
        <a:stretch/>
      </xdr:blipFill>
      <xdr:spPr>
        <a:xfrm>
          <a:off x="129600" y="61826760"/>
          <a:ext cx="668160" cy="105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83880</xdr:colOff>
      <xdr:row>382</xdr:row>
      <xdr:rowOff>45720</xdr:rowOff>
    </xdr:from>
    <xdr:to>
      <xdr:col>0</xdr:col>
      <xdr:colOff>982800</xdr:colOff>
      <xdr:row>387</xdr:row>
      <xdr:rowOff>30240</xdr:rowOff>
    </xdr:to>
    <xdr:pic>
      <xdr:nvPicPr>
        <xdr:cNvPr id="480" name="Рисунок 225" descr=""/>
        <xdr:cNvPicPr/>
      </xdr:nvPicPr>
      <xdr:blipFill>
        <a:blip r:embed="rId164"/>
        <a:stretch/>
      </xdr:blipFill>
      <xdr:spPr>
        <a:xfrm>
          <a:off x="83880" y="64587240"/>
          <a:ext cx="898920" cy="889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1064520</xdr:colOff>
      <xdr:row>382</xdr:row>
      <xdr:rowOff>35640</xdr:rowOff>
    </xdr:from>
    <xdr:to>
      <xdr:col>0</xdr:col>
      <xdr:colOff>2019240</xdr:colOff>
      <xdr:row>387</xdr:row>
      <xdr:rowOff>75960</xdr:rowOff>
    </xdr:to>
    <xdr:pic>
      <xdr:nvPicPr>
        <xdr:cNvPr id="481" name="Рисунок 226" descr=""/>
        <xdr:cNvPicPr/>
      </xdr:nvPicPr>
      <xdr:blipFill>
        <a:blip r:embed="rId165"/>
        <a:stretch/>
      </xdr:blipFill>
      <xdr:spPr>
        <a:xfrm>
          <a:off x="1064520" y="64577160"/>
          <a:ext cx="954720" cy="94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1386720</xdr:colOff>
      <xdr:row>410</xdr:row>
      <xdr:rowOff>45720</xdr:rowOff>
    </xdr:from>
    <xdr:to>
      <xdr:col>0</xdr:col>
      <xdr:colOff>2064600</xdr:colOff>
      <xdr:row>413</xdr:row>
      <xdr:rowOff>174960</xdr:rowOff>
    </xdr:to>
    <xdr:pic>
      <xdr:nvPicPr>
        <xdr:cNvPr id="482" name="Рисунок 227" descr=""/>
        <xdr:cNvPicPr/>
      </xdr:nvPicPr>
      <xdr:blipFill>
        <a:blip r:embed="rId166"/>
        <a:stretch/>
      </xdr:blipFill>
      <xdr:spPr>
        <a:xfrm>
          <a:off x="1386720" y="69654600"/>
          <a:ext cx="677880" cy="67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653040</xdr:colOff>
      <xdr:row>165</xdr:row>
      <xdr:rowOff>12960</xdr:rowOff>
    </xdr:from>
    <xdr:to>
      <xdr:col>0</xdr:col>
      <xdr:colOff>1531440</xdr:colOff>
      <xdr:row>169</xdr:row>
      <xdr:rowOff>159840</xdr:rowOff>
    </xdr:to>
    <xdr:pic>
      <xdr:nvPicPr>
        <xdr:cNvPr id="483" name="Рисунок 204" descr=""/>
        <xdr:cNvPicPr/>
      </xdr:nvPicPr>
      <xdr:blipFill>
        <a:blip r:embed="rId167"/>
        <a:stretch/>
      </xdr:blipFill>
      <xdr:spPr>
        <a:xfrm>
          <a:off x="653040" y="26911440"/>
          <a:ext cx="878400" cy="870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594360</xdr:colOff>
      <xdr:row>170</xdr:row>
      <xdr:rowOff>175320</xdr:rowOff>
    </xdr:from>
    <xdr:to>
      <xdr:col>0</xdr:col>
      <xdr:colOff>1477800</xdr:colOff>
      <xdr:row>175</xdr:row>
      <xdr:rowOff>144360</xdr:rowOff>
    </xdr:to>
    <xdr:pic>
      <xdr:nvPicPr>
        <xdr:cNvPr id="484" name="Рисунок 232" descr=""/>
        <xdr:cNvPicPr/>
      </xdr:nvPicPr>
      <xdr:blipFill>
        <a:blip r:embed="rId168"/>
        <a:stretch/>
      </xdr:blipFill>
      <xdr:spPr>
        <a:xfrm>
          <a:off x="594360" y="27978840"/>
          <a:ext cx="883440" cy="8737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1609920</xdr:colOff>
      <xdr:row>1</xdr:row>
      <xdr:rowOff>112320</xdr:rowOff>
    </xdr:from>
    <xdr:to>
      <xdr:col>1</xdr:col>
      <xdr:colOff>437400</xdr:colOff>
      <xdr:row>1</xdr:row>
      <xdr:rowOff>532440</xdr:rowOff>
    </xdr:to>
    <xdr:pic>
      <xdr:nvPicPr>
        <xdr:cNvPr id="485" name="Рисунок 33" descr=""/>
        <xdr:cNvPicPr/>
      </xdr:nvPicPr>
      <xdr:blipFill>
        <a:blip r:embed="rId1"/>
        <a:stretch/>
      </xdr:blipFill>
      <xdr:spPr>
        <a:xfrm>
          <a:off x="1609920" y="392400"/>
          <a:ext cx="1090800" cy="420120"/>
        </a:xfrm>
        <a:prstGeom prst="rect">
          <a:avLst/>
        </a:prstGeom>
        <a:noFill/>
        <a:ln w="9360">
          <a:noFill/>
        </a:ln>
      </xdr:spPr>
    </xdr:pic>
    <xdr:clientData/>
  </xdr:twoCellAnchor>
  <xdr:twoCellAnchor editAs="twoCell">
    <xdr:from>
      <xdr:col>2</xdr:col>
      <xdr:colOff>92880</xdr:colOff>
      <xdr:row>1</xdr:row>
      <xdr:rowOff>126360</xdr:rowOff>
    </xdr:from>
    <xdr:to>
      <xdr:col>3</xdr:col>
      <xdr:colOff>497880</xdr:colOff>
      <xdr:row>1</xdr:row>
      <xdr:rowOff>523080</xdr:rowOff>
    </xdr:to>
    <xdr:pic>
      <xdr:nvPicPr>
        <xdr:cNvPr id="486" name="Рисунок 34" descr=""/>
        <xdr:cNvPicPr/>
      </xdr:nvPicPr>
      <xdr:blipFill>
        <a:blip r:embed="rId2"/>
        <a:srcRect l="0" t="9655" r="0" b="9942"/>
        <a:stretch/>
      </xdr:blipFill>
      <xdr:spPr>
        <a:xfrm>
          <a:off x="2896560" y="406440"/>
          <a:ext cx="780840" cy="396720"/>
        </a:xfrm>
        <a:prstGeom prst="rect">
          <a:avLst/>
        </a:prstGeom>
        <a:noFill/>
        <a:ln w="9360">
          <a:noFill/>
        </a:ln>
      </xdr:spPr>
    </xdr:pic>
    <xdr:clientData/>
  </xdr:twoCellAnchor>
  <xdr:twoCellAnchor editAs="twoCell">
    <xdr:from>
      <xdr:col>0</xdr:col>
      <xdr:colOff>491400</xdr:colOff>
      <xdr:row>1</xdr:row>
      <xdr:rowOff>114480</xdr:rowOff>
    </xdr:from>
    <xdr:to>
      <xdr:col>0</xdr:col>
      <xdr:colOff>1471680</xdr:colOff>
      <xdr:row>1</xdr:row>
      <xdr:rowOff>515880</xdr:rowOff>
    </xdr:to>
    <xdr:pic>
      <xdr:nvPicPr>
        <xdr:cNvPr id="487" name="Рисунок 35" descr=""/>
        <xdr:cNvPicPr/>
      </xdr:nvPicPr>
      <xdr:blipFill>
        <a:blip r:embed="rId3"/>
        <a:stretch/>
      </xdr:blipFill>
      <xdr:spPr>
        <a:xfrm>
          <a:off x="491400" y="394560"/>
          <a:ext cx="980280" cy="401400"/>
        </a:xfrm>
        <a:prstGeom prst="rect">
          <a:avLst/>
        </a:prstGeom>
        <a:noFill/>
        <a:ln w="9360">
          <a:noFill/>
        </a:ln>
      </xdr:spPr>
    </xdr:pic>
    <xdr:clientData/>
  </xdr:twoCellAnchor>
  <xdr:twoCellAnchor editAs="twoCell">
    <xdr:from>
      <xdr:col>4</xdr:col>
      <xdr:colOff>249480</xdr:colOff>
      <xdr:row>1</xdr:row>
      <xdr:rowOff>151200</xdr:rowOff>
    </xdr:from>
    <xdr:to>
      <xdr:col>7</xdr:col>
      <xdr:colOff>281520</xdr:colOff>
      <xdr:row>1</xdr:row>
      <xdr:rowOff>463320</xdr:rowOff>
    </xdr:to>
    <xdr:pic>
      <xdr:nvPicPr>
        <xdr:cNvPr id="488" name="Рисунок 8" descr=""/>
        <xdr:cNvPicPr/>
      </xdr:nvPicPr>
      <xdr:blipFill>
        <a:blip r:embed="rId4"/>
        <a:srcRect l="6436" t="8505" r="6453" b="12859"/>
        <a:stretch/>
      </xdr:blipFill>
      <xdr:spPr>
        <a:xfrm>
          <a:off x="3961800" y="431280"/>
          <a:ext cx="948240" cy="31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1070640</xdr:colOff>
      <xdr:row>7</xdr:row>
      <xdr:rowOff>252720</xdr:rowOff>
    </xdr:from>
    <xdr:to>
      <xdr:col>0</xdr:col>
      <xdr:colOff>1927440</xdr:colOff>
      <xdr:row>15</xdr:row>
      <xdr:rowOff>11160</xdr:rowOff>
    </xdr:to>
    <xdr:pic>
      <xdr:nvPicPr>
        <xdr:cNvPr id="489" name="Рисунок 10" descr=""/>
        <xdr:cNvPicPr/>
      </xdr:nvPicPr>
      <xdr:blipFill>
        <a:blip r:embed="rId5"/>
        <a:stretch/>
      </xdr:blipFill>
      <xdr:spPr>
        <a:xfrm>
          <a:off x="1070640" y="2418840"/>
          <a:ext cx="856800" cy="13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125280</xdr:colOff>
      <xdr:row>7</xdr:row>
      <xdr:rowOff>252000</xdr:rowOff>
    </xdr:from>
    <xdr:to>
      <xdr:col>0</xdr:col>
      <xdr:colOff>990360</xdr:colOff>
      <xdr:row>15</xdr:row>
      <xdr:rowOff>18720</xdr:rowOff>
    </xdr:to>
    <xdr:pic>
      <xdr:nvPicPr>
        <xdr:cNvPr id="490" name="Рисунок 11" descr=""/>
        <xdr:cNvPicPr/>
      </xdr:nvPicPr>
      <xdr:blipFill>
        <a:blip r:embed="rId6"/>
        <a:stretch/>
      </xdr:blipFill>
      <xdr:spPr>
        <a:xfrm>
          <a:off x="125280" y="2418120"/>
          <a:ext cx="865080" cy="132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224280</xdr:colOff>
      <xdr:row>16</xdr:row>
      <xdr:rowOff>27720</xdr:rowOff>
    </xdr:from>
    <xdr:to>
      <xdr:col>0</xdr:col>
      <xdr:colOff>1058760</xdr:colOff>
      <xdr:row>22</xdr:row>
      <xdr:rowOff>169200</xdr:rowOff>
    </xdr:to>
    <xdr:pic>
      <xdr:nvPicPr>
        <xdr:cNvPr id="491" name="Рисунок 12" descr=""/>
        <xdr:cNvPicPr/>
      </xdr:nvPicPr>
      <xdr:blipFill>
        <a:blip r:embed="rId7"/>
        <a:stretch/>
      </xdr:blipFill>
      <xdr:spPr>
        <a:xfrm>
          <a:off x="224280" y="3936960"/>
          <a:ext cx="834480" cy="125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1123200</xdr:colOff>
      <xdr:row>16</xdr:row>
      <xdr:rowOff>51480</xdr:rowOff>
    </xdr:from>
    <xdr:to>
      <xdr:col>0</xdr:col>
      <xdr:colOff>1927800</xdr:colOff>
      <xdr:row>22</xdr:row>
      <xdr:rowOff>169200</xdr:rowOff>
    </xdr:to>
    <xdr:pic>
      <xdr:nvPicPr>
        <xdr:cNvPr id="492" name="Рисунок 14" descr=""/>
        <xdr:cNvPicPr/>
      </xdr:nvPicPr>
      <xdr:blipFill>
        <a:blip r:embed="rId8"/>
        <a:stretch/>
      </xdr:blipFill>
      <xdr:spPr>
        <a:xfrm>
          <a:off x="1123200" y="3960720"/>
          <a:ext cx="804600" cy="123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564120</xdr:colOff>
      <xdr:row>114</xdr:row>
      <xdr:rowOff>70560</xdr:rowOff>
    </xdr:from>
    <xdr:to>
      <xdr:col>0</xdr:col>
      <xdr:colOff>1333080</xdr:colOff>
      <xdr:row>118</xdr:row>
      <xdr:rowOff>3240</xdr:rowOff>
    </xdr:to>
    <xdr:pic>
      <xdr:nvPicPr>
        <xdr:cNvPr id="493" name="Рисунок 30" descr=""/>
        <xdr:cNvPicPr/>
      </xdr:nvPicPr>
      <xdr:blipFill>
        <a:blip r:embed="rId9"/>
        <a:stretch/>
      </xdr:blipFill>
      <xdr:spPr>
        <a:xfrm>
          <a:off x="564120" y="21772440"/>
          <a:ext cx="768960" cy="65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114</xdr:row>
      <xdr:rowOff>64800</xdr:rowOff>
    </xdr:from>
    <xdr:to>
      <xdr:col>0</xdr:col>
      <xdr:colOff>748440</xdr:colOff>
      <xdr:row>118</xdr:row>
      <xdr:rowOff>11160</xdr:rowOff>
    </xdr:to>
    <xdr:pic>
      <xdr:nvPicPr>
        <xdr:cNvPr id="494" name="Рисунок 31" descr=""/>
        <xdr:cNvPicPr/>
      </xdr:nvPicPr>
      <xdr:blipFill>
        <a:blip r:embed="rId10"/>
        <a:stretch/>
      </xdr:blipFill>
      <xdr:spPr>
        <a:xfrm>
          <a:off x="0" y="21766680"/>
          <a:ext cx="748440" cy="670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127440</xdr:colOff>
      <xdr:row>133</xdr:row>
      <xdr:rowOff>24120</xdr:rowOff>
    </xdr:from>
    <xdr:to>
      <xdr:col>0</xdr:col>
      <xdr:colOff>998640</xdr:colOff>
      <xdr:row>139</xdr:row>
      <xdr:rowOff>109440</xdr:rowOff>
    </xdr:to>
    <xdr:pic>
      <xdr:nvPicPr>
        <xdr:cNvPr id="495" name="Рисунок 33" descr=""/>
        <xdr:cNvPicPr/>
      </xdr:nvPicPr>
      <xdr:blipFill>
        <a:blip r:embed="rId11"/>
        <a:stretch/>
      </xdr:blipFill>
      <xdr:spPr>
        <a:xfrm>
          <a:off x="127440" y="25335720"/>
          <a:ext cx="871200" cy="1228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26640</xdr:colOff>
      <xdr:row>32</xdr:row>
      <xdr:rowOff>26280</xdr:rowOff>
    </xdr:from>
    <xdr:to>
      <xdr:col>0</xdr:col>
      <xdr:colOff>662760</xdr:colOff>
      <xdr:row>37</xdr:row>
      <xdr:rowOff>77760</xdr:rowOff>
    </xdr:to>
    <xdr:pic>
      <xdr:nvPicPr>
        <xdr:cNvPr id="496" name="Рисунок 50" descr=""/>
        <xdr:cNvPicPr/>
      </xdr:nvPicPr>
      <xdr:blipFill>
        <a:blip r:embed="rId12"/>
        <a:stretch/>
      </xdr:blipFill>
      <xdr:spPr>
        <a:xfrm>
          <a:off x="26640" y="6869160"/>
          <a:ext cx="636120" cy="956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55080</xdr:colOff>
      <xdr:row>119</xdr:row>
      <xdr:rowOff>30960</xdr:rowOff>
    </xdr:from>
    <xdr:to>
      <xdr:col>0</xdr:col>
      <xdr:colOff>860760</xdr:colOff>
      <xdr:row>124</xdr:row>
      <xdr:rowOff>161280</xdr:rowOff>
    </xdr:to>
    <xdr:pic>
      <xdr:nvPicPr>
        <xdr:cNvPr id="497" name="Рисунок 64" descr=""/>
        <xdr:cNvPicPr/>
      </xdr:nvPicPr>
      <xdr:blipFill>
        <a:blip r:embed="rId13"/>
        <a:stretch/>
      </xdr:blipFill>
      <xdr:spPr>
        <a:xfrm>
          <a:off x="55080" y="22647240"/>
          <a:ext cx="805680" cy="108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1123920</xdr:colOff>
      <xdr:row>133</xdr:row>
      <xdr:rowOff>35640</xdr:rowOff>
    </xdr:from>
    <xdr:to>
      <xdr:col>0</xdr:col>
      <xdr:colOff>2005560</xdr:colOff>
      <xdr:row>139</xdr:row>
      <xdr:rowOff>119880</xdr:rowOff>
    </xdr:to>
    <xdr:pic>
      <xdr:nvPicPr>
        <xdr:cNvPr id="498" name="Рисунок 56" descr=""/>
        <xdr:cNvPicPr/>
      </xdr:nvPicPr>
      <xdr:blipFill>
        <a:blip r:embed="rId14"/>
        <a:stretch/>
      </xdr:blipFill>
      <xdr:spPr>
        <a:xfrm>
          <a:off x="1123920" y="25347240"/>
          <a:ext cx="881640" cy="1227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1022400</xdr:colOff>
      <xdr:row>63</xdr:row>
      <xdr:rowOff>37800</xdr:rowOff>
    </xdr:from>
    <xdr:to>
      <xdr:col>0</xdr:col>
      <xdr:colOff>2001600</xdr:colOff>
      <xdr:row>68</xdr:row>
      <xdr:rowOff>24840</xdr:rowOff>
    </xdr:to>
    <xdr:pic>
      <xdr:nvPicPr>
        <xdr:cNvPr id="499" name="Рисунок 72" descr=""/>
        <xdr:cNvPicPr/>
      </xdr:nvPicPr>
      <xdr:blipFill>
        <a:blip r:embed="rId15"/>
        <a:stretch/>
      </xdr:blipFill>
      <xdr:spPr>
        <a:xfrm>
          <a:off x="1022400" y="12490920"/>
          <a:ext cx="979200" cy="89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739080</xdr:colOff>
      <xdr:row>24</xdr:row>
      <xdr:rowOff>42480</xdr:rowOff>
    </xdr:from>
    <xdr:to>
      <xdr:col>0</xdr:col>
      <xdr:colOff>1501200</xdr:colOff>
      <xdr:row>30</xdr:row>
      <xdr:rowOff>78840</xdr:rowOff>
    </xdr:to>
    <xdr:pic>
      <xdr:nvPicPr>
        <xdr:cNvPr id="500" name="Рисунок 9" descr=""/>
        <xdr:cNvPicPr/>
      </xdr:nvPicPr>
      <xdr:blipFill>
        <a:blip r:embed="rId16"/>
        <a:stretch/>
      </xdr:blipFill>
      <xdr:spPr>
        <a:xfrm>
          <a:off x="739080" y="5428080"/>
          <a:ext cx="762120" cy="113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112320</xdr:colOff>
      <xdr:row>141</xdr:row>
      <xdr:rowOff>106560</xdr:rowOff>
    </xdr:from>
    <xdr:to>
      <xdr:col>0</xdr:col>
      <xdr:colOff>683640</xdr:colOff>
      <xdr:row>145</xdr:row>
      <xdr:rowOff>169920</xdr:rowOff>
    </xdr:to>
    <xdr:pic>
      <xdr:nvPicPr>
        <xdr:cNvPr id="501" name="Рисунок 54" descr=""/>
        <xdr:cNvPicPr/>
      </xdr:nvPicPr>
      <xdr:blipFill>
        <a:blip r:embed="rId17"/>
        <a:stretch/>
      </xdr:blipFill>
      <xdr:spPr>
        <a:xfrm>
          <a:off x="112320" y="26904240"/>
          <a:ext cx="571320" cy="78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655200</xdr:colOff>
      <xdr:row>141</xdr:row>
      <xdr:rowOff>95760</xdr:rowOff>
    </xdr:from>
    <xdr:to>
      <xdr:col>0</xdr:col>
      <xdr:colOff>1282320</xdr:colOff>
      <xdr:row>146</xdr:row>
      <xdr:rowOff>28800</xdr:rowOff>
    </xdr:to>
    <xdr:pic>
      <xdr:nvPicPr>
        <xdr:cNvPr id="502" name="Рисунок 57" descr=""/>
        <xdr:cNvPicPr/>
      </xdr:nvPicPr>
      <xdr:blipFill>
        <a:blip r:embed="rId18"/>
        <a:stretch/>
      </xdr:blipFill>
      <xdr:spPr>
        <a:xfrm>
          <a:off x="655200" y="26893440"/>
          <a:ext cx="627120" cy="837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439920</xdr:colOff>
      <xdr:row>39</xdr:row>
      <xdr:rowOff>25920</xdr:rowOff>
    </xdr:from>
    <xdr:to>
      <xdr:col>0</xdr:col>
      <xdr:colOff>1249200</xdr:colOff>
      <xdr:row>45</xdr:row>
      <xdr:rowOff>154080</xdr:rowOff>
    </xdr:to>
    <xdr:pic>
      <xdr:nvPicPr>
        <xdr:cNvPr id="503" name="Рисунок 77" descr=""/>
        <xdr:cNvPicPr/>
      </xdr:nvPicPr>
      <xdr:blipFill>
        <a:blip r:embed="rId19"/>
        <a:stretch/>
      </xdr:blipFill>
      <xdr:spPr>
        <a:xfrm>
          <a:off x="439920" y="8135640"/>
          <a:ext cx="809280" cy="1213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73080</xdr:colOff>
      <xdr:row>23</xdr:row>
      <xdr:rowOff>178200</xdr:rowOff>
    </xdr:from>
    <xdr:to>
      <xdr:col>0</xdr:col>
      <xdr:colOff>780480</xdr:colOff>
      <xdr:row>30</xdr:row>
      <xdr:rowOff>43920</xdr:rowOff>
    </xdr:to>
    <xdr:pic>
      <xdr:nvPicPr>
        <xdr:cNvPr id="504" name="Рисунок 1" descr=""/>
        <xdr:cNvPicPr/>
      </xdr:nvPicPr>
      <xdr:blipFill>
        <a:blip r:embed="rId20"/>
        <a:stretch/>
      </xdr:blipFill>
      <xdr:spPr>
        <a:xfrm>
          <a:off x="73080" y="5382720"/>
          <a:ext cx="707400" cy="114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108000</xdr:colOff>
      <xdr:row>163</xdr:row>
      <xdr:rowOff>74520</xdr:rowOff>
    </xdr:from>
    <xdr:to>
      <xdr:col>0</xdr:col>
      <xdr:colOff>687240</xdr:colOff>
      <xdr:row>167</xdr:row>
      <xdr:rowOff>108360</xdr:rowOff>
    </xdr:to>
    <xdr:pic>
      <xdr:nvPicPr>
        <xdr:cNvPr id="505" name="Рисунок 9" descr=""/>
        <xdr:cNvPicPr/>
      </xdr:nvPicPr>
      <xdr:blipFill>
        <a:blip r:embed="rId21"/>
        <a:srcRect l="0" t="3721485" r="0" b="5378175"/>
        <a:stretch/>
      </xdr:blipFill>
      <xdr:spPr>
        <a:xfrm>
          <a:off x="108000" y="30996360"/>
          <a:ext cx="57924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587520</xdr:colOff>
      <xdr:row>163</xdr:row>
      <xdr:rowOff>92520</xdr:rowOff>
    </xdr:from>
    <xdr:to>
      <xdr:col>0</xdr:col>
      <xdr:colOff>1119960</xdr:colOff>
      <xdr:row>168</xdr:row>
      <xdr:rowOff>186840</xdr:rowOff>
    </xdr:to>
    <xdr:pic>
      <xdr:nvPicPr>
        <xdr:cNvPr id="506" name="Рисунок 63" descr=""/>
        <xdr:cNvPicPr/>
      </xdr:nvPicPr>
      <xdr:blipFill>
        <a:blip r:embed="rId22"/>
        <a:stretch/>
      </xdr:blipFill>
      <xdr:spPr>
        <a:xfrm>
          <a:off x="587520" y="31014360"/>
          <a:ext cx="532440" cy="1046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1206720</xdr:colOff>
      <xdr:row>163</xdr:row>
      <xdr:rowOff>64080</xdr:rowOff>
    </xdr:from>
    <xdr:to>
      <xdr:col>0</xdr:col>
      <xdr:colOff>1770120</xdr:colOff>
      <xdr:row>168</xdr:row>
      <xdr:rowOff>186840</xdr:rowOff>
    </xdr:to>
    <xdr:pic>
      <xdr:nvPicPr>
        <xdr:cNvPr id="507" name="Рисунок 64" descr=""/>
        <xdr:cNvPicPr/>
      </xdr:nvPicPr>
      <xdr:blipFill>
        <a:blip r:embed="rId23"/>
        <a:stretch/>
      </xdr:blipFill>
      <xdr:spPr>
        <a:xfrm>
          <a:off x="1206720" y="30985920"/>
          <a:ext cx="563400" cy="1075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118800</xdr:colOff>
      <xdr:row>149</xdr:row>
      <xdr:rowOff>56520</xdr:rowOff>
    </xdr:from>
    <xdr:to>
      <xdr:col>0</xdr:col>
      <xdr:colOff>738360</xdr:colOff>
      <xdr:row>154</xdr:row>
      <xdr:rowOff>150840</xdr:rowOff>
    </xdr:to>
    <xdr:pic>
      <xdr:nvPicPr>
        <xdr:cNvPr id="508" name="Рисунок 6" descr=""/>
        <xdr:cNvPicPr/>
      </xdr:nvPicPr>
      <xdr:blipFill>
        <a:blip r:embed="rId24"/>
        <a:stretch/>
      </xdr:blipFill>
      <xdr:spPr>
        <a:xfrm>
          <a:off x="118800" y="28311480"/>
          <a:ext cx="619560" cy="105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204840</xdr:colOff>
      <xdr:row>68</xdr:row>
      <xdr:rowOff>215640</xdr:rowOff>
    </xdr:from>
    <xdr:to>
      <xdr:col>0</xdr:col>
      <xdr:colOff>898560</xdr:colOff>
      <xdr:row>72</xdr:row>
      <xdr:rowOff>123840</xdr:rowOff>
    </xdr:to>
    <xdr:pic>
      <xdr:nvPicPr>
        <xdr:cNvPr id="509" name="Рисунок 13" descr=""/>
        <xdr:cNvPicPr/>
      </xdr:nvPicPr>
      <xdr:blipFill>
        <a:blip r:embed="rId25"/>
        <a:stretch/>
      </xdr:blipFill>
      <xdr:spPr>
        <a:xfrm>
          <a:off x="204840" y="13573440"/>
          <a:ext cx="693720" cy="71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47</xdr:row>
      <xdr:rowOff>63360</xdr:rowOff>
    </xdr:from>
    <xdr:to>
      <xdr:col>0</xdr:col>
      <xdr:colOff>676080</xdr:colOff>
      <xdr:row>53</xdr:row>
      <xdr:rowOff>100440</xdr:rowOff>
    </xdr:to>
    <xdr:pic>
      <xdr:nvPicPr>
        <xdr:cNvPr id="510" name="Рисунок 1" descr=""/>
        <xdr:cNvPicPr/>
      </xdr:nvPicPr>
      <xdr:blipFill>
        <a:blip r:embed="rId26"/>
        <a:stretch/>
      </xdr:blipFill>
      <xdr:spPr>
        <a:xfrm>
          <a:off x="0" y="9620640"/>
          <a:ext cx="676080" cy="1123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1111680</xdr:colOff>
      <xdr:row>84</xdr:row>
      <xdr:rowOff>34560</xdr:rowOff>
    </xdr:from>
    <xdr:to>
      <xdr:col>0</xdr:col>
      <xdr:colOff>1958040</xdr:colOff>
      <xdr:row>88</xdr:row>
      <xdr:rowOff>39600</xdr:rowOff>
    </xdr:to>
    <xdr:pic>
      <xdr:nvPicPr>
        <xdr:cNvPr id="511" name="Рисунок 26" descr=""/>
        <xdr:cNvPicPr/>
      </xdr:nvPicPr>
      <xdr:blipFill>
        <a:blip r:embed="rId27"/>
        <a:stretch/>
      </xdr:blipFill>
      <xdr:spPr>
        <a:xfrm>
          <a:off x="1111680" y="16364160"/>
          <a:ext cx="846360" cy="690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108000</xdr:colOff>
      <xdr:row>84</xdr:row>
      <xdr:rowOff>139680</xdr:rowOff>
    </xdr:from>
    <xdr:to>
      <xdr:col>0</xdr:col>
      <xdr:colOff>1073880</xdr:colOff>
      <xdr:row>88</xdr:row>
      <xdr:rowOff>55080</xdr:rowOff>
    </xdr:to>
    <xdr:pic>
      <xdr:nvPicPr>
        <xdr:cNvPr id="512" name="Рисунок 27" descr=""/>
        <xdr:cNvPicPr/>
      </xdr:nvPicPr>
      <xdr:blipFill>
        <a:blip r:embed="rId28"/>
        <a:stretch/>
      </xdr:blipFill>
      <xdr:spPr>
        <a:xfrm>
          <a:off x="108000" y="16469280"/>
          <a:ext cx="965880" cy="601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66240</xdr:colOff>
      <xdr:row>90</xdr:row>
      <xdr:rowOff>58680</xdr:rowOff>
    </xdr:from>
    <xdr:to>
      <xdr:col>0</xdr:col>
      <xdr:colOff>1106640</xdr:colOff>
      <xdr:row>94</xdr:row>
      <xdr:rowOff>100800</xdr:rowOff>
    </xdr:to>
    <xdr:pic>
      <xdr:nvPicPr>
        <xdr:cNvPr id="513" name="Рисунок 2" descr=""/>
        <xdr:cNvPicPr/>
      </xdr:nvPicPr>
      <xdr:blipFill>
        <a:blip r:embed="rId29"/>
        <a:stretch/>
      </xdr:blipFill>
      <xdr:spPr>
        <a:xfrm>
          <a:off x="66240" y="17426520"/>
          <a:ext cx="1040400" cy="766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1053360</xdr:colOff>
      <xdr:row>90</xdr:row>
      <xdr:rowOff>61920</xdr:rowOff>
    </xdr:from>
    <xdr:to>
      <xdr:col>0</xdr:col>
      <xdr:colOff>2129400</xdr:colOff>
      <xdr:row>94</xdr:row>
      <xdr:rowOff>136800</xdr:rowOff>
    </xdr:to>
    <xdr:pic>
      <xdr:nvPicPr>
        <xdr:cNvPr id="514" name="Рисунок 3" descr=""/>
        <xdr:cNvPicPr/>
      </xdr:nvPicPr>
      <xdr:blipFill>
        <a:blip r:embed="rId30"/>
        <a:stretch/>
      </xdr:blipFill>
      <xdr:spPr>
        <a:xfrm>
          <a:off x="1053360" y="17429760"/>
          <a:ext cx="1076040" cy="79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257040</xdr:colOff>
      <xdr:row>74</xdr:row>
      <xdr:rowOff>33840</xdr:rowOff>
    </xdr:from>
    <xdr:to>
      <xdr:col>0</xdr:col>
      <xdr:colOff>667080</xdr:colOff>
      <xdr:row>78</xdr:row>
      <xdr:rowOff>10800</xdr:rowOff>
    </xdr:to>
    <xdr:pic>
      <xdr:nvPicPr>
        <xdr:cNvPr id="515" name="Рисунок 73" descr=""/>
        <xdr:cNvPicPr/>
      </xdr:nvPicPr>
      <xdr:blipFill>
        <a:blip r:embed="rId31"/>
        <a:stretch/>
      </xdr:blipFill>
      <xdr:spPr>
        <a:xfrm>
          <a:off x="257040" y="14563440"/>
          <a:ext cx="410040" cy="700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708120</xdr:colOff>
      <xdr:row>47</xdr:row>
      <xdr:rowOff>94680</xdr:rowOff>
    </xdr:from>
    <xdr:to>
      <xdr:col>0</xdr:col>
      <xdr:colOff>1460880</xdr:colOff>
      <xdr:row>53</xdr:row>
      <xdr:rowOff>115560</xdr:rowOff>
    </xdr:to>
    <xdr:pic>
      <xdr:nvPicPr>
        <xdr:cNvPr id="516" name="Рисунок 6" descr=""/>
        <xdr:cNvPicPr/>
      </xdr:nvPicPr>
      <xdr:blipFill>
        <a:blip r:embed="rId32"/>
        <a:stretch/>
      </xdr:blipFill>
      <xdr:spPr>
        <a:xfrm>
          <a:off x="708120" y="9651960"/>
          <a:ext cx="752760" cy="110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988560</xdr:colOff>
      <xdr:row>74</xdr:row>
      <xdr:rowOff>19080</xdr:rowOff>
    </xdr:from>
    <xdr:to>
      <xdr:col>0</xdr:col>
      <xdr:colOff>1661040</xdr:colOff>
      <xdr:row>77</xdr:row>
      <xdr:rowOff>176760</xdr:rowOff>
    </xdr:to>
    <xdr:pic>
      <xdr:nvPicPr>
        <xdr:cNvPr id="517" name="Рисунок 74" descr=""/>
        <xdr:cNvPicPr/>
      </xdr:nvPicPr>
      <xdr:blipFill>
        <a:blip r:embed="rId33"/>
        <a:stretch/>
      </xdr:blipFill>
      <xdr:spPr>
        <a:xfrm>
          <a:off x="988560" y="14548680"/>
          <a:ext cx="672480" cy="700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544680</xdr:colOff>
      <xdr:row>79</xdr:row>
      <xdr:rowOff>5760</xdr:rowOff>
    </xdr:from>
    <xdr:to>
      <xdr:col>0</xdr:col>
      <xdr:colOff>1236600</xdr:colOff>
      <xdr:row>82</xdr:row>
      <xdr:rowOff>177120</xdr:rowOff>
    </xdr:to>
    <xdr:pic>
      <xdr:nvPicPr>
        <xdr:cNvPr id="518" name="Рисунок 7" descr=""/>
        <xdr:cNvPicPr/>
      </xdr:nvPicPr>
      <xdr:blipFill>
        <a:blip r:embed="rId34"/>
        <a:stretch/>
      </xdr:blipFill>
      <xdr:spPr>
        <a:xfrm>
          <a:off x="544680" y="15440040"/>
          <a:ext cx="691920" cy="714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114480</xdr:colOff>
      <xdr:row>96</xdr:row>
      <xdr:rowOff>47880</xdr:rowOff>
    </xdr:from>
    <xdr:to>
      <xdr:col>0</xdr:col>
      <xdr:colOff>990360</xdr:colOff>
      <xdr:row>101</xdr:row>
      <xdr:rowOff>11160</xdr:rowOff>
    </xdr:to>
    <xdr:pic>
      <xdr:nvPicPr>
        <xdr:cNvPr id="519" name="Рисунок 1" descr=""/>
        <xdr:cNvPicPr/>
      </xdr:nvPicPr>
      <xdr:blipFill>
        <a:blip r:embed="rId35"/>
        <a:stretch/>
      </xdr:blipFill>
      <xdr:spPr>
        <a:xfrm>
          <a:off x="114480" y="18501480"/>
          <a:ext cx="875880" cy="868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1064520</xdr:colOff>
      <xdr:row>96</xdr:row>
      <xdr:rowOff>30240</xdr:rowOff>
    </xdr:from>
    <xdr:to>
      <xdr:col>0</xdr:col>
      <xdr:colOff>1942920</xdr:colOff>
      <xdr:row>100</xdr:row>
      <xdr:rowOff>177120</xdr:rowOff>
    </xdr:to>
    <xdr:pic>
      <xdr:nvPicPr>
        <xdr:cNvPr id="520" name="Рисунок 4" descr=""/>
        <xdr:cNvPicPr/>
      </xdr:nvPicPr>
      <xdr:blipFill>
        <a:blip r:embed="rId36"/>
        <a:stretch/>
      </xdr:blipFill>
      <xdr:spPr>
        <a:xfrm>
          <a:off x="1064520" y="18483840"/>
          <a:ext cx="878400" cy="870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1506240</xdr:colOff>
      <xdr:row>24</xdr:row>
      <xdr:rowOff>90720</xdr:rowOff>
    </xdr:from>
    <xdr:to>
      <xdr:col>0</xdr:col>
      <xdr:colOff>2107800</xdr:colOff>
      <xdr:row>30</xdr:row>
      <xdr:rowOff>121320</xdr:rowOff>
    </xdr:to>
    <xdr:pic>
      <xdr:nvPicPr>
        <xdr:cNvPr id="521" name="Рисунок 9" descr=""/>
        <xdr:cNvPicPr/>
      </xdr:nvPicPr>
      <xdr:blipFill>
        <a:blip r:embed="rId37"/>
        <a:stretch/>
      </xdr:blipFill>
      <xdr:spPr>
        <a:xfrm>
          <a:off x="1506240" y="5476320"/>
          <a:ext cx="601560" cy="112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1382040</xdr:colOff>
      <xdr:row>32</xdr:row>
      <xdr:rowOff>57960</xdr:rowOff>
    </xdr:from>
    <xdr:to>
      <xdr:col>1</xdr:col>
      <xdr:colOff>121680</xdr:colOff>
      <xdr:row>37</xdr:row>
      <xdr:rowOff>85680</xdr:rowOff>
    </xdr:to>
    <xdr:pic>
      <xdr:nvPicPr>
        <xdr:cNvPr id="522" name="Рисунок 10" descr=""/>
        <xdr:cNvPicPr/>
      </xdr:nvPicPr>
      <xdr:blipFill>
        <a:blip r:embed="rId38"/>
        <a:stretch/>
      </xdr:blipFill>
      <xdr:spPr>
        <a:xfrm>
          <a:off x="1382040" y="6900840"/>
          <a:ext cx="1002960" cy="93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625320</xdr:colOff>
      <xdr:row>32</xdr:row>
      <xdr:rowOff>63000</xdr:rowOff>
    </xdr:from>
    <xdr:to>
      <xdr:col>0</xdr:col>
      <xdr:colOff>1539000</xdr:colOff>
      <xdr:row>37</xdr:row>
      <xdr:rowOff>62640</xdr:rowOff>
    </xdr:to>
    <xdr:pic>
      <xdr:nvPicPr>
        <xdr:cNvPr id="523" name="Рисунок 11" descr=""/>
        <xdr:cNvPicPr/>
      </xdr:nvPicPr>
      <xdr:blipFill>
        <a:blip r:embed="rId39"/>
        <a:stretch/>
      </xdr:blipFill>
      <xdr:spPr>
        <a:xfrm>
          <a:off x="625320" y="6905880"/>
          <a:ext cx="913680" cy="90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1099080</xdr:colOff>
      <xdr:row>56</xdr:row>
      <xdr:rowOff>23400</xdr:rowOff>
    </xdr:from>
    <xdr:to>
      <xdr:col>0</xdr:col>
      <xdr:colOff>2021760</xdr:colOff>
      <xdr:row>60</xdr:row>
      <xdr:rowOff>120240</xdr:rowOff>
    </xdr:to>
    <xdr:pic>
      <xdr:nvPicPr>
        <xdr:cNvPr id="524" name="Рисунок 145" descr=""/>
        <xdr:cNvPicPr/>
      </xdr:nvPicPr>
      <xdr:blipFill>
        <a:blip r:embed="rId40"/>
        <a:stretch/>
      </xdr:blipFill>
      <xdr:spPr>
        <a:xfrm>
          <a:off x="1099080" y="11209680"/>
          <a:ext cx="922680" cy="82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198000</xdr:colOff>
      <xdr:row>56</xdr:row>
      <xdr:rowOff>24480</xdr:rowOff>
    </xdr:from>
    <xdr:to>
      <xdr:col>0</xdr:col>
      <xdr:colOff>1028160</xdr:colOff>
      <xdr:row>60</xdr:row>
      <xdr:rowOff>123120</xdr:rowOff>
    </xdr:to>
    <xdr:pic>
      <xdr:nvPicPr>
        <xdr:cNvPr id="525" name="Рисунок 55" descr=""/>
        <xdr:cNvPicPr/>
      </xdr:nvPicPr>
      <xdr:blipFill>
        <a:blip r:embed="rId41"/>
        <a:stretch/>
      </xdr:blipFill>
      <xdr:spPr>
        <a:xfrm>
          <a:off x="198000" y="11210760"/>
          <a:ext cx="830160" cy="82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0</xdr:colOff>
      <xdr:row>63</xdr:row>
      <xdr:rowOff>47520</xdr:rowOff>
    </xdr:from>
    <xdr:to>
      <xdr:col>0</xdr:col>
      <xdr:colOff>898920</xdr:colOff>
      <xdr:row>68</xdr:row>
      <xdr:rowOff>24840</xdr:rowOff>
    </xdr:to>
    <xdr:pic>
      <xdr:nvPicPr>
        <xdr:cNvPr id="526" name="Рисунок 56" descr=""/>
        <xdr:cNvPicPr/>
      </xdr:nvPicPr>
      <xdr:blipFill>
        <a:blip r:embed="rId42"/>
        <a:stretch/>
      </xdr:blipFill>
      <xdr:spPr>
        <a:xfrm>
          <a:off x="0" y="12500640"/>
          <a:ext cx="898920" cy="882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1150560</xdr:colOff>
      <xdr:row>68</xdr:row>
      <xdr:rowOff>185040</xdr:rowOff>
    </xdr:from>
    <xdr:to>
      <xdr:col>0</xdr:col>
      <xdr:colOff>1898640</xdr:colOff>
      <xdr:row>73</xdr:row>
      <xdr:rowOff>3600</xdr:rowOff>
    </xdr:to>
    <xdr:pic>
      <xdr:nvPicPr>
        <xdr:cNvPr id="527" name="Рисунок 58" descr=""/>
        <xdr:cNvPicPr/>
      </xdr:nvPicPr>
      <xdr:blipFill>
        <a:blip r:embed="rId43"/>
        <a:stretch/>
      </xdr:blipFill>
      <xdr:spPr>
        <a:xfrm>
          <a:off x="1150560" y="13542840"/>
          <a:ext cx="74808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655200</xdr:colOff>
      <xdr:row>102</xdr:row>
      <xdr:rowOff>85320</xdr:rowOff>
    </xdr:from>
    <xdr:to>
      <xdr:col>0</xdr:col>
      <xdr:colOff>1404000</xdr:colOff>
      <xdr:row>106</xdr:row>
      <xdr:rowOff>108360</xdr:rowOff>
    </xdr:to>
    <xdr:pic>
      <xdr:nvPicPr>
        <xdr:cNvPr id="528" name="Рисунок 59" descr=""/>
        <xdr:cNvPicPr/>
      </xdr:nvPicPr>
      <xdr:blipFill>
        <a:blip r:embed="rId44"/>
        <a:stretch/>
      </xdr:blipFill>
      <xdr:spPr>
        <a:xfrm>
          <a:off x="655200" y="19625040"/>
          <a:ext cx="748800" cy="74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213480</xdr:colOff>
      <xdr:row>108</xdr:row>
      <xdr:rowOff>55440</xdr:rowOff>
    </xdr:from>
    <xdr:to>
      <xdr:col>0</xdr:col>
      <xdr:colOff>985680</xdr:colOff>
      <xdr:row>113</xdr:row>
      <xdr:rowOff>5760</xdr:rowOff>
    </xdr:to>
    <xdr:pic>
      <xdr:nvPicPr>
        <xdr:cNvPr id="529" name="Рисунок 62" descr=""/>
        <xdr:cNvPicPr/>
      </xdr:nvPicPr>
      <xdr:blipFill>
        <a:blip r:embed="rId45"/>
        <a:stretch/>
      </xdr:blipFill>
      <xdr:spPr>
        <a:xfrm>
          <a:off x="213480" y="20680920"/>
          <a:ext cx="772200" cy="84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1072080</xdr:colOff>
      <xdr:row>108</xdr:row>
      <xdr:rowOff>98640</xdr:rowOff>
    </xdr:from>
    <xdr:to>
      <xdr:col>0</xdr:col>
      <xdr:colOff>1859040</xdr:colOff>
      <xdr:row>112</xdr:row>
      <xdr:rowOff>138960</xdr:rowOff>
    </xdr:to>
    <xdr:pic>
      <xdr:nvPicPr>
        <xdr:cNvPr id="530" name="Рисунок 63" descr=""/>
        <xdr:cNvPicPr/>
      </xdr:nvPicPr>
      <xdr:blipFill>
        <a:blip r:embed="rId46"/>
        <a:stretch/>
      </xdr:blipFill>
      <xdr:spPr>
        <a:xfrm>
          <a:off x="1072080" y="20724120"/>
          <a:ext cx="786960" cy="764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1295280</xdr:colOff>
      <xdr:row>114</xdr:row>
      <xdr:rowOff>34200</xdr:rowOff>
    </xdr:from>
    <xdr:to>
      <xdr:col>0</xdr:col>
      <xdr:colOff>2133360</xdr:colOff>
      <xdr:row>118</xdr:row>
      <xdr:rowOff>24120</xdr:rowOff>
    </xdr:to>
    <xdr:pic>
      <xdr:nvPicPr>
        <xdr:cNvPr id="531" name="Рисунок 64" descr=""/>
        <xdr:cNvPicPr/>
      </xdr:nvPicPr>
      <xdr:blipFill>
        <a:blip r:embed="rId47"/>
        <a:stretch/>
      </xdr:blipFill>
      <xdr:spPr>
        <a:xfrm>
          <a:off x="1295280" y="21736080"/>
          <a:ext cx="83808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815400</xdr:colOff>
      <xdr:row>119</xdr:row>
      <xdr:rowOff>39600</xdr:rowOff>
    </xdr:from>
    <xdr:to>
      <xdr:col>0</xdr:col>
      <xdr:colOff>1515960</xdr:colOff>
      <xdr:row>125</xdr:row>
      <xdr:rowOff>1080</xdr:rowOff>
    </xdr:to>
    <xdr:pic>
      <xdr:nvPicPr>
        <xdr:cNvPr id="532" name="Рисунок 12" descr=""/>
        <xdr:cNvPicPr/>
      </xdr:nvPicPr>
      <xdr:blipFill>
        <a:blip r:embed="rId48"/>
        <a:stretch/>
      </xdr:blipFill>
      <xdr:spPr>
        <a:xfrm>
          <a:off x="815400" y="22655880"/>
          <a:ext cx="700560" cy="110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1516320</xdr:colOff>
      <xdr:row>119</xdr:row>
      <xdr:rowOff>93240</xdr:rowOff>
    </xdr:from>
    <xdr:to>
      <xdr:col>1</xdr:col>
      <xdr:colOff>151920</xdr:colOff>
      <xdr:row>124</xdr:row>
      <xdr:rowOff>169200</xdr:rowOff>
    </xdr:to>
    <xdr:pic>
      <xdr:nvPicPr>
        <xdr:cNvPr id="533" name="Рисунок 13" descr=""/>
        <xdr:cNvPicPr/>
      </xdr:nvPicPr>
      <xdr:blipFill>
        <a:blip r:embed="rId49"/>
        <a:stretch/>
      </xdr:blipFill>
      <xdr:spPr>
        <a:xfrm>
          <a:off x="1516320" y="22709520"/>
          <a:ext cx="898920" cy="1028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12960</xdr:colOff>
      <xdr:row>126</xdr:row>
      <xdr:rowOff>39600</xdr:rowOff>
    </xdr:from>
    <xdr:to>
      <xdr:col>0</xdr:col>
      <xdr:colOff>1043640</xdr:colOff>
      <xdr:row>131</xdr:row>
      <xdr:rowOff>79920</xdr:rowOff>
    </xdr:to>
    <xdr:pic>
      <xdr:nvPicPr>
        <xdr:cNvPr id="534" name="Рисунок 15" descr=""/>
        <xdr:cNvPicPr/>
      </xdr:nvPicPr>
      <xdr:blipFill>
        <a:blip r:embed="rId50"/>
        <a:stretch/>
      </xdr:blipFill>
      <xdr:spPr>
        <a:xfrm>
          <a:off x="12960" y="23989320"/>
          <a:ext cx="1030680" cy="99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1082160</xdr:colOff>
      <xdr:row>126</xdr:row>
      <xdr:rowOff>34200</xdr:rowOff>
    </xdr:from>
    <xdr:to>
      <xdr:col>0</xdr:col>
      <xdr:colOff>1752120</xdr:colOff>
      <xdr:row>131</xdr:row>
      <xdr:rowOff>72000</xdr:rowOff>
    </xdr:to>
    <xdr:pic>
      <xdr:nvPicPr>
        <xdr:cNvPr id="535" name="Рисунок 16" descr=""/>
        <xdr:cNvPicPr/>
      </xdr:nvPicPr>
      <xdr:blipFill>
        <a:blip r:embed="rId51"/>
        <a:stretch/>
      </xdr:blipFill>
      <xdr:spPr>
        <a:xfrm>
          <a:off x="1082160" y="23983920"/>
          <a:ext cx="669960" cy="99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815400</xdr:colOff>
      <xdr:row>149</xdr:row>
      <xdr:rowOff>135360</xdr:rowOff>
    </xdr:from>
    <xdr:to>
      <xdr:col>0</xdr:col>
      <xdr:colOff>1958040</xdr:colOff>
      <xdr:row>154</xdr:row>
      <xdr:rowOff>81720</xdr:rowOff>
    </xdr:to>
    <xdr:pic>
      <xdr:nvPicPr>
        <xdr:cNvPr id="536" name="Рисунок 17" descr=""/>
        <xdr:cNvPicPr/>
      </xdr:nvPicPr>
      <xdr:blipFill>
        <a:blip r:embed="rId52"/>
        <a:stretch/>
      </xdr:blipFill>
      <xdr:spPr>
        <a:xfrm>
          <a:off x="815400" y="28390320"/>
          <a:ext cx="1142640" cy="90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1310760</xdr:colOff>
      <xdr:row>141</xdr:row>
      <xdr:rowOff>173520</xdr:rowOff>
    </xdr:from>
    <xdr:to>
      <xdr:col>0</xdr:col>
      <xdr:colOff>2133360</xdr:colOff>
      <xdr:row>146</xdr:row>
      <xdr:rowOff>15120</xdr:rowOff>
    </xdr:to>
    <xdr:pic>
      <xdr:nvPicPr>
        <xdr:cNvPr id="537" name="Рисунок 18" descr=""/>
        <xdr:cNvPicPr/>
      </xdr:nvPicPr>
      <xdr:blipFill>
        <a:blip r:embed="rId53"/>
        <a:stretch/>
      </xdr:blipFill>
      <xdr:spPr>
        <a:xfrm>
          <a:off x="1310760" y="26971200"/>
          <a:ext cx="822600" cy="74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83880</xdr:colOff>
      <xdr:row>156</xdr:row>
      <xdr:rowOff>68400</xdr:rowOff>
    </xdr:from>
    <xdr:to>
      <xdr:col>0</xdr:col>
      <xdr:colOff>586440</xdr:colOff>
      <xdr:row>162</xdr:row>
      <xdr:rowOff>29880</xdr:rowOff>
    </xdr:to>
    <xdr:pic>
      <xdr:nvPicPr>
        <xdr:cNvPr id="538" name="Рисунок 19" descr=""/>
        <xdr:cNvPicPr/>
      </xdr:nvPicPr>
      <xdr:blipFill>
        <a:blip r:embed="rId54"/>
        <a:stretch/>
      </xdr:blipFill>
      <xdr:spPr>
        <a:xfrm>
          <a:off x="83880" y="29666520"/>
          <a:ext cx="502560" cy="110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645480</xdr:colOff>
      <xdr:row>156</xdr:row>
      <xdr:rowOff>157680</xdr:rowOff>
    </xdr:from>
    <xdr:to>
      <xdr:col>0</xdr:col>
      <xdr:colOff>1630440</xdr:colOff>
      <xdr:row>161</xdr:row>
      <xdr:rowOff>152640</xdr:rowOff>
    </xdr:to>
    <xdr:pic>
      <xdr:nvPicPr>
        <xdr:cNvPr id="539" name="Рисунок 20" descr=""/>
        <xdr:cNvPicPr/>
      </xdr:nvPicPr>
      <xdr:blipFill>
        <a:blip r:embed="rId55"/>
        <a:stretch/>
      </xdr:blipFill>
      <xdr:spPr>
        <a:xfrm>
          <a:off x="645480" y="29755800"/>
          <a:ext cx="984960" cy="947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0</xdr:col>
      <xdr:colOff>1641240</xdr:colOff>
      <xdr:row>156</xdr:row>
      <xdr:rowOff>147600</xdr:rowOff>
    </xdr:from>
    <xdr:to>
      <xdr:col>1</xdr:col>
      <xdr:colOff>449280</xdr:colOff>
      <xdr:row>161</xdr:row>
      <xdr:rowOff>167760</xdr:rowOff>
    </xdr:to>
    <xdr:pic>
      <xdr:nvPicPr>
        <xdr:cNvPr id="540" name="Рисунок 21" descr=""/>
        <xdr:cNvPicPr/>
      </xdr:nvPicPr>
      <xdr:blipFill>
        <a:blip r:embed="rId56"/>
        <a:stretch/>
      </xdr:blipFill>
      <xdr:spPr>
        <a:xfrm>
          <a:off x="1641240" y="29745720"/>
          <a:ext cx="1071360" cy="972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AN18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4" ySplit="5" topLeftCell="O6" activePane="bottomRight" state="frozen"/>
      <selection pane="topLeft" activeCell="A1" activeCellId="0" sqref="A1"/>
      <selection pane="topRight" activeCell="O1" activeCellId="0" sqref="O1"/>
      <selection pane="bottomLeft" activeCell="A6" activeCellId="0" sqref="A6"/>
      <selection pane="bottomRight" activeCell="A6" activeCellId="1" sqref="C76:D76 A6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32.11"/>
    <col collapsed="false" customWidth="true" hidden="false" outlineLevel="0" max="2" min="2" style="0" width="8.11"/>
    <col collapsed="false" customWidth="true" hidden="false" outlineLevel="0" max="3" min="3" style="0" width="4.67"/>
    <col collapsed="false" customWidth="true" hidden="false" outlineLevel="0" max="4" min="4" style="0" width="7.56"/>
    <col collapsed="false" customWidth="true" hidden="false" outlineLevel="0" max="5" min="5" style="0" width="4.33"/>
    <col collapsed="false" customWidth="true" hidden="false" outlineLevel="0" max="11" min="6" style="2" width="4.33"/>
    <col collapsed="false" customWidth="true" hidden="false" outlineLevel="0" max="12" min="12" style="2" width="5.33"/>
    <col collapsed="false" customWidth="true" hidden="false" outlineLevel="0" max="13" min="13" style="2" width="9.11"/>
    <col collapsed="false" customWidth="true" hidden="false" outlineLevel="0" max="14" min="14" style="2" width="6.56"/>
    <col collapsed="false" customWidth="true" hidden="false" outlineLevel="0" max="15" min="15" style="3" width="2.44"/>
    <col collapsed="false" customWidth="true" hidden="false" outlineLevel="0" max="16" min="16" style="2" width="20"/>
    <col collapsed="false" customWidth="true" hidden="false" outlineLevel="0" max="17" min="17" style="2" width="25.33"/>
    <col collapsed="false" customWidth="true" hidden="false" outlineLevel="0" max="18" min="18" style="4" width="34.33"/>
    <col collapsed="false" customWidth="true" hidden="false" outlineLevel="0" max="19" min="19" style="0" width="29.33"/>
    <col collapsed="false" customWidth="true" hidden="false" outlineLevel="0" max="30" min="30" style="0" width="8.34"/>
    <col collapsed="false" customWidth="true" hidden="false" outlineLevel="0" max="34" min="34" style="0" width="5.66"/>
    <col collapsed="false" customWidth="true" hidden="false" outlineLevel="0" max="39" min="39" style="0" width="13.34"/>
    <col collapsed="false" customWidth="true" hidden="false" outlineLevel="0" max="40" min="40" style="0" width="12.33"/>
    <col collapsed="false" customWidth="true" hidden="false" outlineLevel="0" max="41" min="41" style="0" width="11.67"/>
  </cols>
  <sheetData>
    <row r="1" customFormat="false" ht="22.5" hidden="false" customHeight="true" outlineLevel="0" collapsed="false">
      <c r="A1" s="5" t="s">
        <v>0</v>
      </c>
      <c r="B1" s="5"/>
      <c r="C1" s="5"/>
      <c r="D1" s="5"/>
      <c r="E1" s="5"/>
      <c r="F1" s="5"/>
      <c r="G1" s="6" t="s">
        <v>1</v>
      </c>
      <c r="H1" s="6"/>
      <c r="I1" s="6"/>
      <c r="J1" s="6"/>
      <c r="K1" s="6"/>
      <c r="L1" s="6"/>
      <c r="M1" s="6"/>
      <c r="N1" s="7"/>
      <c r="O1" s="7"/>
      <c r="P1" s="5"/>
      <c r="Q1" s="5"/>
      <c r="R1" s="8"/>
      <c r="S1" s="5"/>
      <c r="T1" s="5"/>
      <c r="U1" s="5"/>
      <c r="V1" s="5"/>
      <c r="W1" s="5"/>
      <c r="X1" s="5"/>
      <c r="Y1" s="5"/>
      <c r="Z1" s="5"/>
    </row>
    <row r="2" customFormat="false" ht="9" hidden="false" customHeight="true" outlineLevel="0" collapsed="false">
      <c r="A2" s="9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5"/>
      <c r="Q2" s="5"/>
      <c r="R2" s="8"/>
      <c r="S2" s="5"/>
      <c r="T2" s="5"/>
      <c r="U2" s="5"/>
      <c r="V2" s="5"/>
      <c r="W2" s="5"/>
      <c r="X2" s="5"/>
      <c r="Y2" s="5"/>
      <c r="Z2" s="5"/>
      <c r="AA2" s="12"/>
      <c r="AB2" s="12"/>
      <c r="AC2" s="12"/>
      <c r="AD2" s="12"/>
      <c r="AE2" s="12"/>
      <c r="AF2" s="12"/>
      <c r="AG2" s="12"/>
      <c r="AH2" s="12"/>
      <c r="AI2" s="12"/>
    </row>
    <row r="3" customFormat="false" ht="15" hidden="false" customHeight="true" outlineLevel="0" collapsed="false">
      <c r="A3" s="13" t="s">
        <v>3</v>
      </c>
      <c r="B3" s="14"/>
      <c r="C3" s="14"/>
      <c r="D3" s="14"/>
      <c r="E3" s="14"/>
      <c r="F3" s="14"/>
      <c r="G3" s="14"/>
      <c r="H3" s="14"/>
      <c r="I3" s="14"/>
      <c r="J3" s="15" t="s">
        <v>4</v>
      </c>
      <c r="K3" s="15"/>
      <c r="L3" s="15"/>
      <c r="M3" s="15"/>
      <c r="N3" s="15"/>
      <c r="O3" s="16"/>
      <c r="P3" s="5"/>
      <c r="Q3" s="17"/>
      <c r="R3" s="18"/>
      <c r="S3" s="19"/>
      <c r="T3" s="20"/>
      <c r="U3" s="20"/>
      <c r="V3" s="5"/>
      <c r="W3" s="5"/>
      <c r="X3" s="5"/>
      <c r="Y3" s="5"/>
      <c r="Z3" s="5"/>
      <c r="AA3" s="12"/>
      <c r="AB3" s="12"/>
      <c r="AC3" s="12"/>
      <c r="AD3" s="12"/>
      <c r="AE3" s="12"/>
      <c r="AF3" s="12"/>
      <c r="AG3" s="12"/>
      <c r="AH3" s="12"/>
      <c r="AI3" s="12"/>
    </row>
    <row r="4" customFormat="false" ht="15" hidden="false" customHeight="true" outlineLevel="0" collapsed="false">
      <c r="A4" s="21" t="s">
        <v>5</v>
      </c>
      <c r="B4" s="14"/>
      <c r="C4" s="14"/>
      <c r="D4" s="14"/>
      <c r="E4" s="14"/>
      <c r="F4" s="14"/>
      <c r="G4" s="14"/>
      <c r="H4" s="14"/>
      <c r="I4" s="14"/>
      <c r="J4" s="22" t="n">
        <f aca="false">M882</f>
        <v>0</v>
      </c>
      <c r="K4" s="22"/>
      <c r="L4" s="22"/>
      <c r="M4" s="22"/>
      <c r="N4" s="22"/>
      <c r="O4" s="16"/>
      <c r="P4" s="5"/>
      <c r="Q4" s="5"/>
      <c r="R4" s="8"/>
      <c r="S4" s="5"/>
      <c r="T4" s="5"/>
      <c r="U4" s="5"/>
      <c r="V4" s="5"/>
      <c r="W4" s="5"/>
      <c r="X4" s="5"/>
      <c r="Y4" s="5"/>
      <c r="Z4" s="5"/>
      <c r="AA4" s="12"/>
      <c r="AB4" s="12"/>
      <c r="AC4" s="12"/>
      <c r="AD4" s="12"/>
      <c r="AE4" s="12"/>
      <c r="AF4" s="12"/>
      <c r="AG4" s="12"/>
      <c r="AH4" s="12"/>
      <c r="AI4" s="12"/>
    </row>
    <row r="5" customFormat="false" ht="15" hidden="false" customHeight="true" outlineLevel="0" collapsed="false">
      <c r="A5" s="23" t="s">
        <v>6</v>
      </c>
      <c r="B5" s="24"/>
      <c r="C5" s="24"/>
      <c r="D5" s="24"/>
      <c r="E5" s="24"/>
      <c r="F5" s="24"/>
      <c r="G5" s="24"/>
      <c r="H5" s="24"/>
      <c r="I5" s="24"/>
      <c r="J5" s="22"/>
      <c r="K5" s="22"/>
      <c r="L5" s="22"/>
      <c r="M5" s="22"/>
      <c r="N5" s="22"/>
      <c r="O5" s="16"/>
      <c r="P5" s="5"/>
      <c r="Q5" s="5"/>
      <c r="R5" s="8"/>
      <c r="S5" s="5"/>
      <c r="T5" s="5"/>
      <c r="U5" s="5"/>
      <c r="V5" s="5"/>
      <c r="W5" s="5"/>
      <c r="X5" s="5"/>
      <c r="Y5" s="5"/>
      <c r="Z5" s="5"/>
      <c r="AA5" s="12"/>
      <c r="AB5" s="12"/>
      <c r="AC5" s="12"/>
      <c r="AD5" s="12"/>
      <c r="AE5" s="12"/>
      <c r="AF5" s="12"/>
      <c r="AG5" s="12"/>
      <c r="AH5" s="12"/>
      <c r="AI5" s="12"/>
    </row>
    <row r="6" customFormat="false" ht="16.5" hidden="false" customHeight="true" outlineLevel="0" collapsed="false">
      <c r="A6" s="25" t="s">
        <v>7</v>
      </c>
      <c r="B6" s="26" t="s">
        <v>8</v>
      </c>
      <c r="C6" s="26" t="s">
        <v>9</v>
      </c>
      <c r="D6" s="27" t="s">
        <v>10</v>
      </c>
      <c r="E6" s="28" t="s">
        <v>11</v>
      </c>
      <c r="F6" s="29"/>
      <c r="G6" s="29"/>
      <c r="H6" s="29"/>
      <c r="I6" s="29"/>
      <c r="J6" s="29"/>
      <c r="K6" s="30"/>
      <c r="L6" s="31" t="s">
        <v>12</v>
      </c>
      <c r="M6" s="26" t="s">
        <v>13</v>
      </c>
      <c r="N6" s="32" t="s">
        <v>14</v>
      </c>
      <c r="O6" s="11"/>
      <c r="P6" s="5"/>
      <c r="Q6" s="5"/>
      <c r="R6" s="8"/>
      <c r="S6" s="5"/>
      <c r="T6" s="5"/>
      <c r="U6" s="5"/>
      <c r="V6" s="5"/>
      <c r="W6" s="5"/>
      <c r="X6" s="5"/>
      <c r="Y6" s="5"/>
      <c r="Z6" s="5"/>
      <c r="AA6" s="33"/>
      <c r="AB6" s="33"/>
      <c r="AC6" s="33"/>
      <c r="AD6" s="33"/>
      <c r="AE6" s="33"/>
      <c r="AF6" s="33"/>
      <c r="AG6" s="33"/>
      <c r="AH6" s="33"/>
      <c r="AI6" s="33"/>
    </row>
    <row r="7" customFormat="false" ht="15" hidden="false" customHeight="true" outlineLevel="0" collapsed="false">
      <c r="A7" s="34" t="s">
        <v>15</v>
      </c>
      <c r="B7" s="35" t="s">
        <v>16</v>
      </c>
      <c r="C7" s="36"/>
      <c r="D7" s="37"/>
      <c r="E7" s="38" t="s">
        <v>17</v>
      </c>
      <c r="F7" s="38" t="s">
        <v>18</v>
      </c>
      <c r="G7" s="39" t="s">
        <v>19</v>
      </c>
      <c r="H7" s="40" t="s">
        <v>20</v>
      </c>
      <c r="I7" s="41" t="s">
        <v>21</v>
      </c>
      <c r="J7" s="42" t="s">
        <v>22</v>
      </c>
      <c r="K7" s="43" t="s">
        <v>23</v>
      </c>
      <c r="L7" s="44" t="n">
        <f aca="false">L8+L9+L10+L11+L12</f>
        <v>0</v>
      </c>
      <c r="M7" s="45"/>
      <c r="N7" s="46"/>
      <c r="O7" s="11"/>
      <c r="AE7" s="33"/>
      <c r="AF7" s="33"/>
      <c r="AG7" s="33"/>
      <c r="AH7" s="33"/>
      <c r="AI7" s="33"/>
    </row>
    <row r="8" customFormat="false" ht="15.75" hidden="false" customHeight="true" outlineLevel="0" collapsed="false">
      <c r="A8" s="47"/>
      <c r="B8" s="48"/>
      <c r="C8" s="49" t="n">
        <v>20</v>
      </c>
      <c r="D8" s="50" t="n">
        <v>116</v>
      </c>
      <c r="E8" s="49"/>
      <c r="F8" s="49"/>
      <c r="G8" s="49"/>
      <c r="H8" s="49"/>
      <c r="I8" s="49"/>
      <c r="J8" s="49"/>
      <c r="K8" s="49"/>
      <c r="L8" s="51" t="n">
        <f aca="false">J8+I8+H8+G8+F8+E8+K8</f>
        <v>0</v>
      </c>
      <c r="M8" s="51" t="n">
        <f aca="false">L8*D8</f>
        <v>0</v>
      </c>
      <c r="N8" s="52"/>
      <c r="O8" s="11"/>
      <c r="Q8" s="4"/>
      <c r="R8" s="50"/>
      <c r="AE8" s="33"/>
      <c r="AF8" s="33"/>
      <c r="AG8" s="33"/>
      <c r="AH8" s="33"/>
      <c r="AI8" s="33"/>
      <c r="AL8" s="33"/>
      <c r="AN8" s="53"/>
    </row>
    <row r="9" customFormat="false" ht="14.25" hidden="false" customHeight="true" outlineLevel="0" collapsed="false">
      <c r="A9" s="47"/>
      <c r="B9" s="48"/>
      <c r="C9" s="49" t="n">
        <v>22</v>
      </c>
      <c r="D9" s="50" t="n">
        <v>116</v>
      </c>
      <c r="E9" s="49"/>
      <c r="F9" s="49"/>
      <c r="G9" s="49"/>
      <c r="H9" s="49"/>
      <c r="I9" s="49"/>
      <c r="J9" s="49"/>
      <c r="K9" s="49"/>
      <c r="L9" s="51" t="n">
        <f aca="false">J9+I9+H9+G9+F9+E9+K9</f>
        <v>0</v>
      </c>
      <c r="M9" s="51" t="n">
        <f aca="false">L9*D9</f>
        <v>0</v>
      </c>
      <c r="N9" s="52"/>
      <c r="O9" s="11"/>
      <c r="Q9" s="4"/>
      <c r="R9" s="50"/>
      <c r="AL9" s="33"/>
      <c r="AN9" s="53"/>
    </row>
    <row r="10" customFormat="false" ht="14.25" hidden="false" customHeight="true" outlineLevel="0" collapsed="false">
      <c r="A10" s="47"/>
      <c r="B10" s="48"/>
      <c r="C10" s="49" t="n">
        <v>24</v>
      </c>
      <c r="D10" s="50" t="n">
        <v>116</v>
      </c>
      <c r="E10" s="49"/>
      <c r="F10" s="49"/>
      <c r="G10" s="49"/>
      <c r="H10" s="49"/>
      <c r="I10" s="49"/>
      <c r="J10" s="49"/>
      <c r="K10" s="49"/>
      <c r="L10" s="51" t="n">
        <f aca="false">J10+I10+H10+G10+F10+E10+K10</f>
        <v>0</v>
      </c>
      <c r="M10" s="51" t="n">
        <f aca="false">L10*D10</f>
        <v>0</v>
      </c>
      <c r="N10" s="52"/>
      <c r="O10" s="11"/>
      <c r="Q10" s="4"/>
      <c r="R10" s="50"/>
      <c r="AL10" s="33"/>
      <c r="AN10" s="53"/>
    </row>
    <row r="11" customFormat="false" ht="14.25" hidden="false" customHeight="true" outlineLevel="0" collapsed="false">
      <c r="A11" s="47"/>
      <c r="B11" s="48"/>
      <c r="C11" s="49" t="n">
        <v>26</v>
      </c>
      <c r="D11" s="50" t="n">
        <v>132</v>
      </c>
      <c r="E11" s="49"/>
      <c r="F11" s="49"/>
      <c r="G11" s="49"/>
      <c r="H11" s="49"/>
      <c r="I11" s="49"/>
      <c r="J11" s="49"/>
      <c r="K11" s="49"/>
      <c r="L11" s="51" t="n">
        <f aca="false">J11+I11+H11+G11+F11+E11+K11</f>
        <v>0</v>
      </c>
      <c r="M11" s="51" t="n">
        <f aca="false">L11*D11</f>
        <v>0</v>
      </c>
      <c r="N11" s="52"/>
      <c r="O11" s="11"/>
      <c r="Q11" s="4"/>
      <c r="R11" s="50"/>
      <c r="AL11" s="33"/>
      <c r="AN11" s="53"/>
    </row>
    <row r="12" customFormat="false" ht="14.25" hidden="false" customHeight="true" outlineLevel="0" collapsed="false">
      <c r="A12" s="47"/>
      <c r="B12" s="48"/>
      <c r="C12" s="49" t="n">
        <v>28</v>
      </c>
      <c r="D12" s="50" t="n">
        <v>132</v>
      </c>
      <c r="E12" s="49"/>
      <c r="F12" s="49"/>
      <c r="G12" s="49"/>
      <c r="H12" s="49"/>
      <c r="I12" s="49"/>
      <c r="J12" s="49"/>
      <c r="K12" s="49"/>
      <c r="L12" s="51" t="n">
        <f aca="false">J12+I12+H12+G12+F12+E12+K12</f>
        <v>0</v>
      </c>
      <c r="M12" s="51" t="n">
        <f aca="false">L12*D12</f>
        <v>0</v>
      </c>
      <c r="N12" s="52"/>
      <c r="O12" s="11"/>
      <c r="Q12" s="4"/>
      <c r="R12" s="50"/>
      <c r="AL12" s="33"/>
      <c r="AN12" s="53"/>
    </row>
    <row r="13" customFormat="false" ht="14.25" hidden="false" customHeight="true" outlineLevel="0" collapsed="false">
      <c r="A13" s="47"/>
      <c r="B13" s="54"/>
      <c r="C13" s="55"/>
      <c r="D13" s="55"/>
      <c r="E13" s="55"/>
      <c r="F13" s="55"/>
      <c r="G13" s="55"/>
      <c r="H13" s="55"/>
      <c r="I13" s="55"/>
      <c r="J13" s="55"/>
      <c r="K13" s="55"/>
      <c r="L13" s="56"/>
      <c r="M13" s="56"/>
      <c r="N13" s="57"/>
      <c r="O13" s="11"/>
      <c r="Q13" s="4"/>
      <c r="R13" s="50"/>
      <c r="AL13" s="33"/>
      <c r="AN13" s="53"/>
    </row>
    <row r="14" customFormat="false" ht="14.25" hidden="false" customHeight="true" outlineLevel="0" collapsed="false">
      <c r="A14" s="34" t="s">
        <v>24</v>
      </c>
      <c r="B14" s="35" t="s">
        <v>16</v>
      </c>
      <c r="C14" s="36"/>
      <c r="D14" s="58" t="n">
        <v>0</v>
      </c>
      <c r="E14" s="38" t="s">
        <v>17</v>
      </c>
      <c r="F14" s="38" t="s">
        <v>25</v>
      </c>
      <c r="G14" s="38" t="s">
        <v>26</v>
      </c>
      <c r="H14" s="59"/>
      <c r="I14" s="59"/>
      <c r="J14" s="60"/>
      <c r="K14" s="60"/>
      <c r="L14" s="44" t="n">
        <f aca="false">L15+L16+L17+L18+L19</f>
        <v>0</v>
      </c>
      <c r="M14" s="45"/>
      <c r="N14" s="46"/>
      <c r="O14" s="11"/>
      <c r="Q14" s="4"/>
      <c r="R14" s="50"/>
      <c r="AL14" s="33"/>
      <c r="AN14" s="53"/>
    </row>
    <row r="15" customFormat="false" ht="14.25" hidden="false" customHeight="true" outlineLevel="0" collapsed="false">
      <c r="A15" s="47"/>
      <c r="B15" s="48"/>
      <c r="C15" s="49" t="n">
        <v>20</v>
      </c>
      <c r="D15" s="61" t="n">
        <v>118</v>
      </c>
      <c r="E15" s="49"/>
      <c r="F15" s="49"/>
      <c r="G15" s="49"/>
      <c r="H15" s="55"/>
      <c r="I15" s="55"/>
      <c r="J15" s="55"/>
      <c r="K15" s="55"/>
      <c r="L15" s="51" t="n">
        <f aca="false">J15+I15+H15+G15+F15+E15</f>
        <v>0</v>
      </c>
      <c r="M15" s="51" t="n">
        <f aca="false">L15*D15</f>
        <v>0</v>
      </c>
      <c r="N15" s="52"/>
      <c r="O15" s="11"/>
      <c r="Q15" s="4"/>
      <c r="R15" s="50"/>
      <c r="AL15" s="33"/>
      <c r="AN15" s="53"/>
    </row>
    <row r="16" customFormat="false" ht="14.25" hidden="false" customHeight="true" outlineLevel="0" collapsed="false">
      <c r="A16" s="47"/>
      <c r="B16" s="48"/>
      <c r="C16" s="49" t="n">
        <v>22</v>
      </c>
      <c r="D16" s="61" t="n">
        <v>118</v>
      </c>
      <c r="E16" s="49"/>
      <c r="F16" s="49"/>
      <c r="G16" s="49"/>
      <c r="H16" s="55"/>
      <c r="I16" s="55"/>
      <c r="J16" s="55"/>
      <c r="K16" s="55"/>
      <c r="L16" s="51" t="n">
        <f aca="false">J16+I16+H16+G16+F16+E16</f>
        <v>0</v>
      </c>
      <c r="M16" s="51" t="n">
        <f aca="false">L16*D16</f>
        <v>0</v>
      </c>
      <c r="N16" s="52"/>
      <c r="O16" s="11"/>
      <c r="Q16" s="4"/>
      <c r="R16" s="50"/>
      <c r="AL16" s="33"/>
      <c r="AN16" s="53"/>
    </row>
    <row r="17" customFormat="false" ht="14.25" hidden="false" customHeight="true" outlineLevel="0" collapsed="false">
      <c r="A17" s="47"/>
      <c r="B17" s="48"/>
      <c r="C17" s="49" t="n">
        <v>24</v>
      </c>
      <c r="D17" s="61" t="n">
        <v>118</v>
      </c>
      <c r="E17" s="49"/>
      <c r="F17" s="49"/>
      <c r="G17" s="49"/>
      <c r="H17" s="55"/>
      <c r="I17" s="55"/>
      <c r="J17" s="55"/>
      <c r="K17" s="55"/>
      <c r="L17" s="51" t="n">
        <f aca="false">J17+I17+H17+G17+F17+E17</f>
        <v>0</v>
      </c>
      <c r="M17" s="51" t="n">
        <f aca="false">L17*D17</f>
        <v>0</v>
      </c>
      <c r="N17" s="52"/>
      <c r="O17" s="11"/>
      <c r="Q17" s="4"/>
      <c r="R17" s="50"/>
      <c r="AL17" s="33"/>
      <c r="AN17" s="53"/>
    </row>
    <row r="18" customFormat="false" ht="14.25" hidden="false" customHeight="true" outlineLevel="0" collapsed="false">
      <c r="A18" s="47"/>
      <c r="B18" s="48"/>
      <c r="C18" s="49" t="n">
        <v>26</v>
      </c>
      <c r="D18" s="61" t="n">
        <v>135</v>
      </c>
      <c r="E18" s="49"/>
      <c r="F18" s="49"/>
      <c r="G18" s="49"/>
      <c r="H18" s="55"/>
      <c r="I18" s="55"/>
      <c r="J18" s="55"/>
      <c r="K18" s="55"/>
      <c r="L18" s="51" t="n">
        <f aca="false">J18+I18+H18+G18+F18+E18</f>
        <v>0</v>
      </c>
      <c r="M18" s="51" t="n">
        <f aca="false">L18*D18</f>
        <v>0</v>
      </c>
      <c r="N18" s="52"/>
      <c r="O18" s="11"/>
      <c r="Q18" s="4"/>
      <c r="R18" s="50"/>
      <c r="AL18" s="33"/>
      <c r="AN18" s="53"/>
    </row>
    <row r="19" customFormat="false" ht="14.25" hidden="false" customHeight="true" outlineLevel="0" collapsed="false">
      <c r="A19" s="62"/>
      <c r="B19" s="63"/>
      <c r="C19" s="64" t="n">
        <v>28</v>
      </c>
      <c r="D19" s="65" t="n">
        <v>135</v>
      </c>
      <c r="E19" s="64"/>
      <c r="F19" s="64"/>
      <c r="G19" s="64"/>
      <c r="H19" s="66"/>
      <c r="I19" s="66"/>
      <c r="J19" s="66"/>
      <c r="K19" s="66"/>
      <c r="L19" s="67" t="n">
        <f aca="false">J19+I19+H19+G19+F19+E19</f>
        <v>0</v>
      </c>
      <c r="M19" s="67" t="n">
        <f aca="false">L19*D19</f>
        <v>0</v>
      </c>
      <c r="N19" s="68"/>
      <c r="O19" s="11"/>
      <c r="Q19" s="4"/>
      <c r="R19" s="50"/>
      <c r="AL19" s="33"/>
      <c r="AN19" s="53"/>
    </row>
    <row r="20" customFormat="false" ht="14.25" hidden="false" customHeight="true" outlineLevel="0" collapsed="false">
      <c r="A20" s="34" t="s">
        <v>27</v>
      </c>
      <c r="B20" s="35" t="s">
        <v>16</v>
      </c>
      <c r="C20" s="36"/>
      <c r="D20" s="50" t="n">
        <v>0</v>
      </c>
      <c r="E20" s="40" t="s">
        <v>20</v>
      </c>
      <c r="F20" s="39" t="s">
        <v>19</v>
      </c>
      <c r="G20" s="69" t="s">
        <v>28</v>
      </c>
      <c r="H20" s="70" t="s">
        <v>29</v>
      </c>
      <c r="I20" s="71" t="s">
        <v>30</v>
      </c>
      <c r="J20" s="72" t="s">
        <v>31</v>
      </c>
      <c r="K20" s="73" t="s">
        <v>32</v>
      </c>
      <c r="L20" s="44" t="n">
        <f aca="false">L21+L22+L23+L24+L25</f>
        <v>0</v>
      </c>
      <c r="M20" s="45"/>
      <c r="N20" s="46"/>
      <c r="O20" s="11"/>
      <c r="Q20" s="4"/>
      <c r="R20" s="50"/>
      <c r="AL20" s="33"/>
      <c r="AN20" s="53"/>
    </row>
    <row r="21" customFormat="false" ht="14.25" hidden="false" customHeight="true" outlineLevel="0" collapsed="false">
      <c r="A21" s="47"/>
      <c r="B21" s="48"/>
      <c r="C21" s="49" t="n">
        <v>20</v>
      </c>
      <c r="D21" s="50" t="n">
        <v>116</v>
      </c>
      <c r="E21" s="49"/>
      <c r="F21" s="49"/>
      <c r="G21" s="49"/>
      <c r="H21" s="49"/>
      <c r="I21" s="49"/>
      <c r="J21" s="49"/>
      <c r="K21" s="74"/>
      <c r="L21" s="51" t="n">
        <f aca="false">J21+I21+H21+G21+F21+E21+K21</f>
        <v>0</v>
      </c>
      <c r="M21" s="51" t="n">
        <f aca="false">L21*D21</f>
        <v>0</v>
      </c>
      <c r="N21" s="75"/>
      <c r="O21" s="11"/>
      <c r="Q21" s="4"/>
      <c r="R21" s="50"/>
      <c r="AL21" s="33"/>
      <c r="AN21" s="53"/>
    </row>
    <row r="22" customFormat="false" ht="14.25" hidden="false" customHeight="true" outlineLevel="0" collapsed="false">
      <c r="A22" s="47"/>
      <c r="B22" s="48"/>
      <c r="C22" s="49" t="n">
        <v>22</v>
      </c>
      <c r="D22" s="50" t="n">
        <v>116</v>
      </c>
      <c r="E22" s="49"/>
      <c r="F22" s="49"/>
      <c r="G22" s="49"/>
      <c r="H22" s="49"/>
      <c r="I22" s="49"/>
      <c r="J22" s="49"/>
      <c r="K22" s="74"/>
      <c r="L22" s="51" t="n">
        <f aca="false">J22+I22+H22+G22+F22+E22+K22</f>
        <v>0</v>
      </c>
      <c r="M22" s="51" t="n">
        <f aca="false">L22*D22</f>
        <v>0</v>
      </c>
      <c r="N22" s="75"/>
      <c r="O22" s="11"/>
      <c r="Q22" s="4"/>
      <c r="R22" s="50"/>
      <c r="AL22" s="33"/>
      <c r="AN22" s="53"/>
    </row>
    <row r="23" customFormat="false" ht="14.25" hidden="false" customHeight="true" outlineLevel="0" collapsed="false">
      <c r="A23" s="47"/>
      <c r="B23" s="48"/>
      <c r="C23" s="49" t="n">
        <v>24</v>
      </c>
      <c r="D23" s="50" t="n">
        <v>116</v>
      </c>
      <c r="E23" s="49"/>
      <c r="F23" s="49"/>
      <c r="G23" s="49"/>
      <c r="H23" s="49"/>
      <c r="I23" s="49"/>
      <c r="J23" s="49"/>
      <c r="K23" s="74"/>
      <c r="L23" s="51" t="n">
        <f aca="false">J23+I23+H23+G23+F23+E23+K23</f>
        <v>0</v>
      </c>
      <c r="M23" s="51" t="n">
        <f aca="false">L23*D23</f>
        <v>0</v>
      </c>
      <c r="N23" s="75"/>
      <c r="O23" s="11"/>
      <c r="Q23" s="4"/>
      <c r="R23" s="50"/>
      <c r="AL23" s="33"/>
      <c r="AN23" s="53"/>
    </row>
    <row r="24" customFormat="false" ht="14.25" hidden="false" customHeight="true" outlineLevel="0" collapsed="false">
      <c r="A24" s="47"/>
      <c r="B24" s="48"/>
      <c r="C24" s="49" t="n">
        <v>26</v>
      </c>
      <c r="D24" s="50" t="n">
        <v>132</v>
      </c>
      <c r="E24" s="49"/>
      <c r="F24" s="49"/>
      <c r="G24" s="49"/>
      <c r="H24" s="49"/>
      <c r="I24" s="49"/>
      <c r="J24" s="49"/>
      <c r="K24" s="74"/>
      <c r="L24" s="51" t="n">
        <f aca="false">J24+I24+H24+G24+F24+E24+K24</f>
        <v>0</v>
      </c>
      <c r="M24" s="51" t="n">
        <f aca="false">L24*D24</f>
        <v>0</v>
      </c>
      <c r="N24" s="75"/>
      <c r="O24" s="11"/>
      <c r="Q24" s="4"/>
      <c r="R24" s="50"/>
      <c r="AL24" s="33"/>
      <c r="AN24" s="53"/>
    </row>
    <row r="25" customFormat="false" ht="14.25" hidden="false" customHeight="true" outlineLevel="0" collapsed="false">
      <c r="A25" s="47"/>
      <c r="B25" s="48"/>
      <c r="C25" s="49" t="n">
        <v>28</v>
      </c>
      <c r="D25" s="50" t="n">
        <v>132</v>
      </c>
      <c r="E25" s="49"/>
      <c r="F25" s="49"/>
      <c r="G25" s="49"/>
      <c r="H25" s="49"/>
      <c r="I25" s="49"/>
      <c r="J25" s="49"/>
      <c r="K25" s="74"/>
      <c r="L25" s="51" t="n">
        <f aca="false">J25+I25+H25+G25+F25+E25+K25</f>
        <v>0</v>
      </c>
      <c r="M25" s="51" t="n">
        <f aca="false">L25*D25</f>
        <v>0</v>
      </c>
      <c r="N25" s="75"/>
      <c r="O25" s="11"/>
      <c r="Q25" s="4"/>
      <c r="R25" s="50"/>
      <c r="AL25" s="33"/>
      <c r="AN25" s="53"/>
    </row>
    <row r="26" customFormat="false" ht="14.25" hidden="false" customHeight="true" outlineLevel="0" collapsed="false">
      <c r="A26" s="47"/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6"/>
      <c r="M26" s="56"/>
      <c r="N26" s="57"/>
      <c r="O26" s="11"/>
      <c r="Q26" s="4"/>
      <c r="R26" s="50"/>
      <c r="AL26" s="33"/>
      <c r="AN26" s="53"/>
    </row>
    <row r="27" customFormat="false" ht="14.25" hidden="true" customHeight="true" outlineLevel="0" collapsed="false">
      <c r="A27" s="34" t="s">
        <v>33</v>
      </c>
      <c r="B27" s="35" t="s">
        <v>16</v>
      </c>
      <c r="C27" s="36"/>
      <c r="D27" s="50" t="n">
        <v>0</v>
      </c>
      <c r="E27" s="71" t="s">
        <v>34</v>
      </c>
      <c r="F27" s="76" t="s">
        <v>35</v>
      </c>
      <c r="G27" s="59"/>
      <c r="H27" s="59"/>
      <c r="I27" s="59"/>
      <c r="J27" s="60"/>
      <c r="K27" s="60"/>
      <c r="L27" s="44" t="n">
        <f aca="false">L28+L29+L30+L31+L32</f>
        <v>0</v>
      </c>
      <c r="M27" s="45"/>
      <c r="N27" s="46"/>
      <c r="O27" s="11"/>
      <c r="Q27" s="4"/>
      <c r="R27" s="50"/>
      <c r="AL27" s="33"/>
      <c r="AN27" s="53"/>
    </row>
    <row r="28" customFormat="false" ht="14.25" hidden="true" customHeight="true" outlineLevel="0" collapsed="false">
      <c r="A28" s="47"/>
      <c r="B28" s="48"/>
      <c r="C28" s="49" t="n">
        <v>20</v>
      </c>
      <c r="D28" s="50" t="n">
        <v>106</v>
      </c>
      <c r="E28" s="49"/>
      <c r="F28" s="49"/>
      <c r="G28" s="55"/>
      <c r="H28" s="55"/>
      <c r="I28" s="55"/>
      <c r="J28" s="55"/>
      <c r="K28" s="55"/>
      <c r="L28" s="51" t="n">
        <f aca="false">J28+I28+H28+G28+F28+E28+K28</f>
        <v>0</v>
      </c>
      <c r="M28" s="51" t="n">
        <f aca="false">L28*D28</f>
        <v>0</v>
      </c>
      <c r="N28" s="75"/>
      <c r="O28" s="11"/>
      <c r="Q28" s="4"/>
      <c r="R28" s="50"/>
      <c r="AL28" s="33"/>
      <c r="AN28" s="53"/>
    </row>
    <row r="29" customFormat="false" ht="14.25" hidden="true" customHeight="true" outlineLevel="0" collapsed="false">
      <c r="A29" s="47"/>
      <c r="B29" s="48"/>
      <c r="C29" s="49" t="n">
        <v>22</v>
      </c>
      <c r="D29" s="50" t="n">
        <v>106</v>
      </c>
      <c r="E29" s="49"/>
      <c r="F29" s="49"/>
      <c r="G29" s="55"/>
      <c r="H29" s="55"/>
      <c r="I29" s="55"/>
      <c r="J29" s="55"/>
      <c r="K29" s="55"/>
      <c r="L29" s="51" t="n">
        <f aca="false">J29+I29+H29+G29+F29+E29+K29</f>
        <v>0</v>
      </c>
      <c r="M29" s="51" t="n">
        <f aca="false">L29*D29</f>
        <v>0</v>
      </c>
      <c r="N29" s="75"/>
      <c r="O29" s="11"/>
      <c r="Q29" s="4"/>
      <c r="R29" s="50"/>
      <c r="AL29" s="33"/>
      <c r="AN29" s="53"/>
    </row>
    <row r="30" customFormat="false" ht="14.25" hidden="true" customHeight="true" outlineLevel="0" collapsed="false">
      <c r="A30" s="47"/>
      <c r="B30" s="48"/>
      <c r="C30" s="49" t="n">
        <v>24</v>
      </c>
      <c r="D30" s="50" t="n">
        <v>106</v>
      </c>
      <c r="E30" s="49"/>
      <c r="F30" s="49"/>
      <c r="G30" s="55"/>
      <c r="H30" s="55"/>
      <c r="I30" s="55"/>
      <c r="J30" s="55"/>
      <c r="K30" s="55"/>
      <c r="L30" s="51" t="n">
        <f aca="false">J30+I30+H30+G30+F30+E30+K30</f>
        <v>0</v>
      </c>
      <c r="M30" s="51" t="n">
        <f aca="false">L30*D30</f>
        <v>0</v>
      </c>
      <c r="N30" s="75"/>
      <c r="O30" s="11"/>
      <c r="Q30" s="4"/>
      <c r="R30" s="50"/>
      <c r="AL30" s="33"/>
      <c r="AN30" s="53"/>
    </row>
    <row r="31" customFormat="false" ht="14.25" hidden="true" customHeight="true" outlineLevel="0" collapsed="false">
      <c r="A31" s="47"/>
      <c r="B31" s="48"/>
      <c r="C31" s="49" t="n">
        <v>26</v>
      </c>
      <c r="D31" s="50" t="n">
        <v>125</v>
      </c>
      <c r="E31" s="49"/>
      <c r="F31" s="49"/>
      <c r="G31" s="55"/>
      <c r="H31" s="55"/>
      <c r="I31" s="55"/>
      <c r="J31" s="55"/>
      <c r="K31" s="55"/>
      <c r="L31" s="51" t="n">
        <f aca="false">J31+I31+H31+G31+F31+E31+K31</f>
        <v>0</v>
      </c>
      <c r="M31" s="51" t="n">
        <f aca="false">L31*D31</f>
        <v>0</v>
      </c>
      <c r="N31" s="75"/>
      <c r="O31" s="11"/>
      <c r="Q31" s="4"/>
      <c r="R31" s="50"/>
      <c r="AL31" s="33"/>
      <c r="AN31" s="53"/>
    </row>
    <row r="32" customFormat="false" ht="14.25" hidden="true" customHeight="true" outlineLevel="0" collapsed="false">
      <c r="A32" s="47"/>
      <c r="B32" s="48"/>
      <c r="C32" s="49" t="n">
        <v>28</v>
      </c>
      <c r="D32" s="50" t="n">
        <v>125</v>
      </c>
      <c r="E32" s="49"/>
      <c r="F32" s="49"/>
      <c r="G32" s="55"/>
      <c r="H32" s="55"/>
      <c r="I32" s="55"/>
      <c r="J32" s="55"/>
      <c r="K32" s="55"/>
      <c r="L32" s="51" t="n">
        <f aca="false">J32+I32+H32+G32+F32+E32+K32</f>
        <v>0</v>
      </c>
      <c r="M32" s="51" t="n">
        <f aca="false">L32*D32</f>
        <v>0</v>
      </c>
      <c r="N32" s="75"/>
      <c r="O32" s="11"/>
      <c r="Q32" s="4"/>
      <c r="R32" s="50"/>
      <c r="AL32" s="33"/>
      <c r="AN32" s="53"/>
    </row>
    <row r="33" customFormat="false" ht="14.25" hidden="true" customHeight="true" outlineLevel="0" collapsed="false">
      <c r="A33" s="47"/>
      <c r="B33" s="54"/>
      <c r="C33" s="55"/>
      <c r="D33" s="50" t="n">
        <v>0</v>
      </c>
      <c r="E33" s="55"/>
      <c r="F33" s="55"/>
      <c r="G33" s="55"/>
      <c r="H33" s="55"/>
      <c r="I33" s="55"/>
      <c r="J33" s="55"/>
      <c r="K33" s="55"/>
      <c r="L33" s="56"/>
      <c r="M33" s="56"/>
      <c r="N33" s="57"/>
      <c r="O33" s="11"/>
      <c r="Q33" s="4"/>
      <c r="R33" s="50"/>
      <c r="AL33" s="33"/>
      <c r="AN33" s="53"/>
    </row>
    <row r="34" customFormat="false" ht="14.25" hidden="false" customHeight="true" outlineLevel="0" collapsed="false">
      <c r="A34" s="34" t="s">
        <v>36</v>
      </c>
      <c r="B34" s="35" t="s">
        <v>37</v>
      </c>
      <c r="C34" s="36"/>
      <c r="D34" s="50" t="n">
        <v>0</v>
      </c>
      <c r="E34" s="38" t="s">
        <v>17</v>
      </c>
      <c r="F34" s="38" t="s">
        <v>25</v>
      </c>
      <c r="G34" s="77" t="s">
        <v>26</v>
      </c>
      <c r="H34" s="59"/>
      <c r="I34" s="59"/>
      <c r="J34" s="60"/>
      <c r="K34" s="60"/>
      <c r="L34" s="44" t="n">
        <f aca="false">L35+L36+L37+L38+L39</f>
        <v>0</v>
      </c>
      <c r="M34" s="45"/>
      <c r="N34" s="46"/>
      <c r="O34" s="11"/>
      <c r="Q34" s="4"/>
      <c r="R34" s="50"/>
      <c r="AL34" s="33"/>
      <c r="AN34" s="53"/>
    </row>
    <row r="35" customFormat="false" ht="14.25" hidden="false" customHeight="true" outlineLevel="0" collapsed="false">
      <c r="A35" s="47"/>
      <c r="B35" s="48"/>
      <c r="C35" s="49" t="n">
        <v>20</v>
      </c>
      <c r="D35" s="50" t="n">
        <v>116</v>
      </c>
      <c r="E35" s="74"/>
      <c r="F35" s="74"/>
      <c r="G35" s="74"/>
      <c r="H35" s="55"/>
      <c r="I35" s="55"/>
      <c r="J35" s="55"/>
      <c r="K35" s="55"/>
      <c r="L35" s="51" t="n">
        <f aca="false">J35+I35+H35+G35+F35+E35+K35</f>
        <v>0</v>
      </c>
      <c r="M35" s="51" t="n">
        <f aca="false">L35*D35</f>
        <v>0</v>
      </c>
      <c r="N35" s="75"/>
      <c r="O35" s="11"/>
      <c r="Q35" s="4"/>
      <c r="R35" s="50"/>
      <c r="AL35" s="33"/>
      <c r="AN35" s="53"/>
    </row>
    <row r="36" customFormat="false" ht="14.25" hidden="false" customHeight="true" outlineLevel="0" collapsed="false">
      <c r="A36" s="47"/>
      <c r="B36" s="48"/>
      <c r="C36" s="49" t="n">
        <v>22</v>
      </c>
      <c r="D36" s="50" t="n">
        <v>116</v>
      </c>
      <c r="E36" s="74"/>
      <c r="F36" s="74"/>
      <c r="G36" s="74"/>
      <c r="H36" s="55"/>
      <c r="I36" s="55"/>
      <c r="J36" s="55"/>
      <c r="K36" s="55"/>
      <c r="L36" s="51" t="n">
        <f aca="false">J36+I36+H36+G36+F36+E36+K36</f>
        <v>0</v>
      </c>
      <c r="M36" s="51" t="n">
        <f aca="false">L36*D36</f>
        <v>0</v>
      </c>
      <c r="N36" s="75"/>
      <c r="O36" s="11"/>
      <c r="Q36" s="4"/>
      <c r="R36" s="50"/>
      <c r="AL36" s="33"/>
      <c r="AN36" s="53"/>
    </row>
    <row r="37" customFormat="false" ht="14.25" hidden="false" customHeight="true" outlineLevel="0" collapsed="false">
      <c r="A37" s="47"/>
      <c r="B37" s="48"/>
      <c r="C37" s="49" t="n">
        <v>24</v>
      </c>
      <c r="D37" s="50" t="n">
        <v>116</v>
      </c>
      <c r="E37" s="74"/>
      <c r="F37" s="74"/>
      <c r="G37" s="74"/>
      <c r="H37" s="55"/>
      <c r="I37" s="55"/>
      <c r="J37" s="55"/>
      <c r="K37" s="55"/>
      <c r="L37" s="51" t="n">
        <f aca="false">J37+I37+H37+G37+F37+E37+K37</f>
        <v>0</v>
      </c>
      <c r="M37" s="51" t="n">
        <f aca="false">L37*D37</f>
        <v>0</v>
      </c>
      <c r="N37" s="75"/>
      <c r="O37" s="11"/>
      <c r="Q37" s="4"/>
      <c r="R37" s="50"/>
      <c r="AL37" s="33"/>
      <c r="AN37" s="53"/>
    </row>
    <row r="38" customFormat="false" ht="14.25" hidden="false" customHeight="true" outlineLevel="0" collapsed="false">
      <c r="A38" s="47"/>
      <c r="B38" s="48"/>
      <c r="C38" s="49" t="n">
        <v>26</v>
      </c>
      <c r="D38" s="50" t="n">
        <v>132</v>
      </c>
      <c r="E38" s="74"/>
      <c r="F38" s="74"/>
      <c r="G38" s="74"/>
      <c r="H38" s="55"/>
      <c r="I38" s="55"/>
      <c r="J38" s="55"/>
      <c r="K38" s="55"/>
      <c r="L38" s="51" t="n">
        <f aca="false">J38+I38+H38+G38+F38+E38+K38</f>
        <v>0</v>
      </c>
      <c r="M38" s="51" t="n">
        <f aca="false">L38*D38</f>
        <v>0</v>
      </c>
      <c r="N38" s="75"/>
      <c r="O38" s="11"/>
      <c r="Q38" s="4"/>
      <c r="R38" s="50"/>
      <c r="AL38" s="33"/>
      <c r="AN38" s="53"/>
    </row>
    <row r="39" customFormat="false" ht="14.25" hidden="false" customHeight="true" outlineLevel="0" collapsed="false">
      <c r="A39" s="47"/>
      <c r="B39" s="48"/>
      <c r="C39" s="49" t="n">
        <v>28</v>
      </c>
      <c r="D39" s="50" t="n">
        <v>132</v>
      </c>
      <c r="E39" s="74"/>
      <c r="F39" s="74"/>
      <c r="G39" s="74"/>
      <c r="H39" s="55"/>
      <c r="I39" s="55"/>
      <c r="J39" s="55"/>
      <c r="K39" s="55"/>
      <c r="L39" s="51" t="n">
        <f aca="false">J39+I39+H39+G39+F39+E39+K39</f>
        <v>0</v>
      </c>
      <c r="M39" s="51" t="n">
        <f aca="false">L39*D39</f>
        <v>0</v>
      </c>
      <c r="N39" s="75"/>
      <c r="O39" s="11"/>
      <c r="Q39" s="4"/>
      <c r="R39" s="50"/>
      <c r="AL39" s="33"/>
      <c r="AN39" s="53"/>
    </row>
    <row r="40" customFormat="false" ht="14.25" hidden="false" customHeight="true" outlineLevel="0" collapsed="false">
      <c r="A40" s="47"/>
      <c r="B40" s="54"/>
      <c r="C40" s="55"/>
      <c r="D40" s="55"/>
      <c r="E40" s="55"/>
      <c r="F40" s="55"/>
      <c r="G40" s="55"/>
      <c r="H40" s="55"/>
      <c r="I40" s="55"/>
      <c r="J40" s="55"/>
      <c r="K40" s="55"/>
      <c r="L40" s="56"/>
      <c r="M40" s="56"/>
      <c r="N40" s="57"/>
      <c r="O40" s="11"/>
      <c r="Q40" s="4"/>
      <c r="R40" s="50"/>
      <c r="AL40" s="33"/>
      <c r="AN40" s="53"/>
    </row>
    <row r="41" customFormat="false" ht="14.25" hidden="false" customHeight="true" outlineLevel="0" collapsed="false">
      <c r="A41" s="34" t="s">
        <v>38</v>
      </c>
      <c r="B41" s="35" t="s">
        <v>39</v>
      </c>
      <c r="C41" s="36"/>
      <c r="D41" s="50" t="n">
        <v>0</v>
      </c>
      <c r="E41" s="38" t="s">
        <v>17</v>
      </c>
      <c r="F41" s="38" t="s">
        <v>25</v>
      </c>
      <c r="G41" s="77" t="s">
        <v>26</v>
      </c>
      <c r="H41" s="59"/>
      <c r="I41" s="59"/>
      <c r="J41" s="60"/>
      <c r="K41" s="60"/>
      <c r="L41" s="44" t="n">
        <f aca="false">L42+L43+L44+L45+L46</f>
        <v>0</v>
      </c>
      <c r="M41" s="45"/>
      <c r="N41" s="46"/>
      <c r="O41" s="11"/>
      <c r="Q41" s="4"/>
      <c r="R41" s="50"/>
      <c r="AL41" s="33"/>
      <c r="AN41" s="53"/>
    </row>
    <row r="42" customFormat="false" ht="14.25" hidden="false" customHeight="true" outlineLevel="0" collapsed="false">
      <c r="A42" s="47"/>
      <c r="B42" s="48"/>
      <c r="C42" s="49" t="n">
        <v>20</v>
      </c>
      <c r="D42" s="50" t="n">
        <v>120</v>
      </c>
      <c r="E42" s="49"/>
      <c r="F42" s="49"/>
      <c r="G42" s="49"/>
      <c r="H42" s="55"/>
      <c r="I42" s="55"/>
      <c r="J42" s="55"/>
      <c r="K42" s="55"/>
      <c r="L42" s="51" t="n">
        <f aca="false">J42+I42+H42+G42+F42+E42</f>
        <v>0</v>
      </c>
      <c r="M42" s="51" t="n">
        <f aca="false">L42*D42</f>
        <v>0</v>
      </c>
      <c r="N42" s="52"/>
      <c r="O42" s="11"/>
      <c r="Q42" s="4"/>
      <c r="R42" s="50"/>
      <c r="AL42" s="33"/>
      <c r="AN42" s="53"/>
    </row>
    <row r="43" customFormat="false" ht="14.25" hidden="false" customHeight="true" outlineLevel="0" collapsed="false">
      <c r="A43" s="47"/>
      <c r="B43" s="48"/>
      <c r="C43" s="49" t="n">
        <v>22</v>
      </c>
      <c r="D43" s="50" t="n">
        <v>120</v>
      </c>
      <c r="E43" s="49"/>
      <c r="F43" s="49"/>
      <c r="G43" s="49"/>
      <c r="H43" s="55"/>
      <c r="I43" s="55"/>
      <c r="J43" s="55"/>
      <c r="K43" s="55"/>
      <c r="L43" s="51" t="n">
        <f aca="false">J43+I43+H43+G43+F43+E43</f>
        <v>0</v>
      </c>
      <c r="M43" s="51" t="n">
        <f aca="false">L43*D43</f>
        <v>0</v>
      </c>
      <c r="N43" s="52"/>
      <c r="O43" s="11"/>
      <c r="Q43" s="4"/>
      <c r="R43" s="50"/>
      <c r="AN43" s="53"/>
    </row>
    <row r="44" customFormat="false" ht="14.25" hidden="false" customHeight="true" outlineLevel="0" collapsed="false">
      <c r="A44" s="47"/>
      <c r="B44" s="48"/>
      <c r="C44" s="49" t="n">
        <v>24</v>
      </c>
      <c r="D44" s="50" t="n">
        <v>120</v>
      </c>
      <c r="E44" s="49"/>
      <c r="F44" s="49"/>
      <c r="G44" s="49"/>
      <c r="H44" s="55"/>
      <c r="I44" s="55"/>
      <c r="J44" s="55"/>
      <c r="K44" s="55"/>
      <c r="L44" s="51" t="n">
        <f aca="false">J44+I44+H44+G44+F44+E44</f>
        <v>0</v>
      </c>
      <c r="M44" s="51" t="n">
        <f aca="false">L44*D44</f>
        <v>0</v>
      </c>
      <c r="N44" s="52"/>
      <c r="O44" s="11"/>
      <c r="Q44" s="4"/>
      <c r="R44" s="50"/>
      <c r="AN44" s="53"/>
    </row>
    <row r="45" customFormat="false" ht="15" hidden="false" customHeight="true" outlineLevel="0" collapsed="false">
      <c r="A45" s="47"/>
      <c r="B45" s="48"/>
      <c r="C45" s="49" t="n">
        <v>26</v>
      </c>
      <c r="D45" s="50" t="n">
        <v>145</v>
      </c>
      <c r="E45" s="49"/>
      <c r="F45" s="49"/>
      <c r="G45" s="49"/>
      <c r="H45" s="55"/>
      <c r="I45" s="55"/>
      <c r="J45" s="55"/>
      <c r="K45" s="55"/>
      <c r="L45" s="51" t="n">
        <f aca="false">J45+I45+H45+G45+F45+E45</f>
        <v>0</v>
      </c>
      <c r="M45" s="51" t="n">
        <f aca="false">L45*D45</f>
        <v>0</v>
      </c>
      <c r="N45" s="52"/>
      <c r="O45" s="11"/>
      <c r="Q45" s="4"/>
      <c r="R45" s="50"/>
    </row>
    <row r="46" customFormat="false" ht="15.75" hidden="false" customHeight="true" outlineLevel="0" collapsed="false">
      <c r="A46" s="47"/>
      <c r="B46" s="48"/>
      <c r="C46" s="49" t="n">
        <v>28</v>
      </c>
      <c r="D46" s="50" t="n">
        <v>145</v>
      </c>
      <c r="E46" s="49"/>
      <c r="F46" s="49"/>
      <c r="G46" s="49"/>
      <c r="H46" s="55"/>
      <c r="I46" s="55"/>
      <c r="J46" s="55"/>
      <c r="K46" s="55"/>
      <c r="L46" s="51" t="n">
        <f aca="false">J46+I46+H46+G46+F46+E46</f>
        <v>0</v>
      </c>
      <c r="M46" s="51" t="n">
        <f aca="false">L46*D46</f>
        <v>0</v>
      </c>
      <c r="N46" s="52"/>
      <c r="O46" s="11"/>
      <c r="Q46" s="4"/>
      <c r="R46" s="50"/>
    </row>
    <row r="47" customFormat="false" ht="15.75" hidden="false" customHeight="true" outlineLevel="0" collapsed="false">
      <c r="A47" s="47"/>
      <c r="B47" s="54"/>
      <c r="C47" s="55"/>
      <c r="D47" s="55"/>
      <c r="E47" s="55"/>
      <c r="F47" s="55"/>
      <c r="G47" s="55"/>
      <c r="H47" s="55"/>
      <c r="I47" s="55"/>
      <c r="J47" s="55"/>
      <c r="K47" s="55"/>
      <c r="L47" s="51"/>
      <c r="M47" s="51"/>
      <c r="N47" s="52"/>
      <c r="O47" s="11"/>
      <c r="Q47" s="4"/>
      <c r="R47" s="50"/>
    </row>
    <row r="48" customFormat="false" ht="15.75" hidden="false" customHeight="true" outlineLevel="0" collapsed="false">
      <c r="A48" s="47"/>
      <c r="B48" s="54"/>
      <c r="C48" s="55"/>
      <c r="D48" s="55"/>
      <c r="E48" s="55"/>
      <c r="F48" s="55"/>
      <c r="G48" s="55"/>
      <c r="H48" s="55"/>
      <c r="I48" s="55"/>
      <c r="J48" s="55"/>
      <c r="K48" s="55"/>
      <c r="L48" s="56"/>
      <c r="M48" s="56"/>
      <c r="N48" s="57"/>
      <c r="O48" s="11"/>
      <c r="Q48" s="4"/>
      <c r="R48" s="50"/>
    </row>
    <row r="49" customFormat="false" ht="13.5" hidden="false" customHeight="true" outlineLevel="0" collapsed="false">
      <c r="A49" s="34" t="s">
        <v>40</v>
      </c>
      <c r="B49" s="35" t="s">
        <v>41</v>
      </c>
      <c r="C49" s="36"/>
      <c r="D49" s="50" t="n">
        <v>0</v>
      </c>
      <c r="E49" s="38" t="s">
        <v>17</v>
      </c>
      <c r="F49" s="38" t="s">
        <v>25</v>
      </c>
      <c r="G49" s="77" t="s">
        <v>26</v>
      </c>
      <c r="H49" s="59"/>
      <c r="I49" s="59"/>
      <c r="J49" s="60"/>
      <c r="K49" s="60"/>
      <c r="L49" s="44" t="n">
        <f aca="false">L50+L51+L52+L53+L54</f>
        <v>0</v>
      </c>
      <c r="M49" s="45"/>
      <c r="N49" s="46"/>
      <c r="O49" s="11"/>
      <c r="Q49" s="4"/>
      <c r="R49" s="50"/>
    </row>
    <row r="50" customFormat="false" ht="13.5" hidden="false" customHeight="true" outlineLevel="0" collapsed="false">
      <c r="A50" s="47"/>
      <c r="B50" s="48"/>
      <c r="C50" s="49" t="n">
        <v>20</v>
      </c>
      <c r="D50" s="50" t="n">
        <v>120</v>
      </c>
      <c r="E50" s="49"/>
      <c r="F50" s="49"/>
      <c r="G50" s="49"/>
      <c r="H50" s="55"/>
      <c r="I50" s="55"/>
      <c r="J50" s="55"/>
      <c r="K50" s="55"/>
      <c r="L50" s="51" t="n">
        <f aca="false">J50+I50+H50+G50+F50+E50</f>
        <v>0</v>
      </c>
      <c r="M50" s="51" t="n">
        <f aca="false">L50*D50</f>
        <v>0</v>
      </c>
      <c r="N50" s="52"/>
      <c r="O50" s="11"/>
      <c r="Q50" s="4"/>
      <c r="R50" s="50"/>
    </row>
    <row r="51" customFormat="false" ht="13.5" hidden="false" customHeight="true" outlineLevel="0" collapsed="false">
      <c r="A51" s="47"/>
      <c r="B51" s="48"/>
      <c r="C51" s="49" t="n">
        <v>22</v>
      </c>
      <c r="D51" s="50" t="n">
        <v>120</v>
      </c>
      <c r="E51" s="49"/>
      <c r="F51" s="49"/>
      <c r="G51" s="49"/>
      <c r="H51" s="55"/>
      <c r="I51" s="55"/>
      <c r="J51" s="55"/>
      <c r="K51" s="55"/>
      <c r="L51" s="51" t="n">
        <f aca="false">J51+I51+H51+G51+F51+E51</f>
        <v>0</v>
      </c>
      <c r="M51" s="51" t="n">
        <f aca="false">L51*D51</f>
        <v>0</v>
      </c>
      <c r="N51" s="52"/>
      <c r="O51" s="11"/>
      <c r="Q51" s="4"/>
      <c r="R51" s="50"/>
    </row>
    <row r="52" customFormat="false" ht="13.5" hidden="false" customHeight="true" outlineLevel="0" collapsed="false">
      <c r="A52" s="47"/>
      <c r="B52" s="48"/>
      <c r="C52" s="49" t="n">
        <v>24</v>
      </c>
      <c r="D52" s="50" t="n">
        <v>120</v>
      </c>
      <c r="E52" s="49"/>
      <c r="F52" s="49"/>
      <c r="G52" s="49"/>
      <c r="H52" s="55"/>
      <c r="I52" s="55"/>
      <c r="J52" s="55"/>
      <c r="K52" s="55"/>
      <c r="L52" s="51" t="n">
        <f aca="false">J52+I52+H52+G52+F52+E52</f>
        <v>0</v>
      </c>
      <c r="M52" s="51" t="n">
        <f aca="false">L52*D52</f>
        <v>0</v>
      </c>
      <c r="N52" s="52"/>
      <c r="O52" s="11"/>
      <c r="Q52" s="4"/>
      <c r="R52" s="50"/>
    </row>
    <row r="53" customFormat="false" ht="13.5" hidden="false" customHeight="true" outlineLevel="0" collapsed="false">
      <c r="A53" s="47"/>
      <c r="B53" s="48"/>
      <c r="C53" s="49" t="n">
        <v>26</v>
      </c>
      <c r="D53" s="50" t="n">
        <v>145</v>
      </c>
      <c r="E53" s="49"/>
      <c r="F53" s="49"/>
      <c r="G53" s="49"/>
      <c r="H53" s="55"/>
      <c r="I53" s="55"/>
      <c r="J53" s="55"/>
      <c r="K53" s="55"/>
      <c r="L53" s="51" t="n">
        <f aca="false">J53+I53+H53+G53+F53+E53</f>
        <v>0</v>
      </c>
      <c r="M53" s="51" t="n">
        <f aca="false">L53*D53</f>
        <v>0</v>
      </c>
      <c r="N53" s="52"/>
      <c r="O53" s="11"/>
      <c r="Q53" s="4"/>
      <c r="R53" s="50"/>
    </row>
    <row r="54" customFormat="false" ht="13.5" hidden="false" customHeight="true" outlineLevel="0" collapsed="false">
      <c r="A54" s="47"/>
      <c r="B54" s="48"/>
      <c r="C54" s="49" t="n">
        <v>28</v>
      </c>
      <c r="D54" s="50" t="n">
        <v>145</v>
      </c>
      <c r="E54" s="49"/>
      <c r="F54" s="49"/>
      <c r="G54" s="49"/>
      <c r="H54" s="55"/>
      <c r="I54" s="55"/>
      <c r="J54" s="55"/>
      <c r="K54" s="55"/>
      <c r="L54" s="51" t="n">
        <f aca="false">J54+I54+H54+G54+F54+E54</f>
        <v>0</v>
      </c>
      <c r="M54" s="51" t="n">
        <f aca="false">L54*D54</f>
        <v>0</v>
      </c>
      <c r="N54" s="52"/>
      <c r="O54" s="11"/>
      <c r="Q54" s="4"/>
      <c r="R54" s="50"/>
    </row>
    <row r="55" customFormat="false" ht="13.5" hidden="false" customHeight="true" outlineLevel="0" collapsed="false">
      <c r="A55" s="47"/>
      <c r="B55" s="54"/>
      <c r="C55" s="55"/>
      <c r="D55" s="50" t="n">
        <v>0</v>
      </c>
      <c r="E55" s="55"/>
      <c r="F55" s="55"/>
      <c r="G55" s="55"/>
      <c r="H55" s="55"/>
      <c r="I55" s="55"/>
      <c r="J55" s="55"/>
      <c r="K55" s="55"/>
      <c r="L55" s="51"/>
      <c r="M55" s="51"/>
      <c r="N55" s="52"/>
      <c r="O55" s="11"/>
      <c r="Q55" s="4"/>
      <c r="R55" s="50"/>
    </row>
    <row r="56" customFormat="false" ht="13.5" hidden="false" customHeight="true" outlineLevel="0" collapsed="false">
      <c r="A56" s="34" t="s">
        <v>42</v>
      </c>
      <c r="B56" s="35" t="s">
        <v>39</v>
      </c>
      <c r="C56" s="36"/>
      <c r="D56" s="50" t="n">
        <v>0</v>
      </c>
      <c r="E56" s="78" t="s">
        <v>25</v>
      </c>
      <c r="F56" s="78" t="s">
        <v>43</v>
      </c>
      <c r="G56" s="59"/>
      <c r="H56" s="59"/>
      <c r="I56" s="59"/>
      <c r="J56" s="60"/>
      <c r="K56" s="60"/>
      <c r="L56" s="44" t="n">
        <f aca="false">L57+L58+L59+L60+L61</f>
        <v>0</v>
      </c>
      <c r="M56" s="45"/>
      <c r="N56" s="46"/>
      <c r="O56" s="11"/>
      <c r="Q56" s="4"/>
      <c r="R56" s="50"/>
    </row>
    <row r="57" customFormat="false" ht="13.5" hidden="false" customHeight="true" outlineLevel="0" collapsed="false">
      <c r="A57" s="47"/>
      <c r="B57" s="48"/>
      <c r="C57" s="49" t="n">
        <v>20</v>
      </c>
      <c r="D57" s="50" t="n">
        <v>120</v>
      </c>
      <c r="E57" s="49"/>
      <c r="F57" s="49"/>
      <c r="G57" s="55"/>
      <c r="H57" s="55"/>
      <c r="I57" s="55"/>
      <c r="J57" s="55"/>
      <c r="K57" s="55"/>
      <c r="L57" s="51" t="n">
        <f aca="false">J57+I57+H57+G57+F57+E57</f>
        <v>0</v>
      </c>
      <c r="M57" s="51" t="n">
        <f aca="false">L57*D57</f>
        <v>0</v>
      </c>
      <c r="N57" s="79"/>
      <c r="O57" s="11"/>
      <c r="Q57" s="4"/>
      <c r="R57" s="50"/>
    </row>
    <row r="58" customFormat="false" ht="12.75" hidden="false" customHeight="true" outlineLevel="0" collapsed="false">
      <c r="A58" s="47"/>
      <c r="B58" s="48"/>
      <c r="C58" s="49" t="n">
        <v>22</v>
      </c>
      <c r="D58" s="50" t="n">
        <v>120</v>
      </c>
      <c r="E58" s="49"/>
      <c r="F58" s="49"/>
      <c r="G58" s="55"/>
      <c r="H58" s="55"/>
      <c r="I58" s="55"/>
      <c r="J58" s="55"/>
      <c r="K58" s="55"/>
      <c r="L58" s="51" t="n">
        <f aca="false">J58+I58+H58+G58+F58+E58</f>
        <v>0</v>
      </c>
      <c r="M58" s="51" t="n">
        <f aca="false">L58*D58</f>
        <v>0</v>
      </c>
      <c r="N58" s="79"/>
      <c r="O58" s="11"/>
      <c r="Q58" s="4"/>
      <c r="R58" s="50"/>
    </row>
    <row r="59" customFormat="false" ht="13.5" hidden="false" customHeight="true" outlineLevel="0" collapsed="false">
      <c r="A59" s="47"/>
      <c r="B59" s="48"/>
      <c r="C59" s="49" t="n">
        <v>24</v>
      </c>
      <c r="D59" s="50" t="n">
        <v>120</v>
      </c>
      <c r="E59" s="49"/>
      <c r="F59" s="49"/>
      <c r="G59" s="55"/>
      <c r="H59" s="55"/>
      <c r="I59" s="55"/>
      <c r="J59" s="55"/>
      <c r="K59" s="55"/>
      <c r="L59" s="51" t="n">
        <f aca="false">J59+I59+H59+G59+F59+E59</f>
        <v>0</v>
      </c>
      <c r="M59" s="51" t="n">
        <f aca="false">L59*D59</f>
        <v>0</v>
      </c>
      <c r="N59" s="79"/>
      <c r="O59" s="11"/>
      <c r="Q59" s="4"/>
      <c r="R59" s="50"/>
    </row>
    <row r="60" customFormat="false" ht="13.5" hidden="false" customHeight="true" outlineLevel="0" collapsed="false">
      <c r="A60" s="47"/>
      <c r="B60" s="48"/>
      <c r="C60" s="49" t="n">
        <v>26</v>
      </c>
      <c r="D60" s="50" t="n">
        <v>145</v>
      </c>
      <c r="E60" s="49"/>
      <c r="F60" s="49"/>
      <c r="G60" s="55"/>
      <c r="H60" s="55"/>
      <c r="I60" s="55"/>
      <c r="J60" s="55"/>
      <c r="K60" s="55"/>
      <c r="L60" s="51" t="n">
        <f aca="false">J60+I60+H60+G60+F60+E60</f>
        <v>0</v>
      </c>
      <c r="M60" s="51" t="n">
        <f aca="false">L60*D60</f>
        <v>0</v>
      </c>
      <c r="N60" s="79"/>
      <c r="O60" s="11"/>
      <c r="Q60" s="4"/>
      <c r="R60" s="50"/>
    </row>
    <row r="61" customFormat="false" ht="13.5" hidden="false" customHeight="true" outlineLevel="0" collapsed="false">
      <c r="A61" s="47"/>
      <c r="B61" s="48"/>
      <c r="C61" s="49" t="n">
        <v>28</v>
      </c>
      <c r="D61" s="50" t="n">
        <v>145</v>
      </c>
      <c r="E61" s="49"/>
      <c r="F61" s="49"/>
      <c r="G61" s="55"/>
      <c r="H61" s="55"/>
      <c r="I61" s="55"/>
      <c r="J61" s="55"/>
      <c r="K61" s="55"/>
      <c r="L61" s="51" t="n">
        <f aca="false">J61+I61+H61+G61+F61+E61</f>
        <v>0</v>
      </c>
      <c r="M61" s="51" t="n">
        <f aca="false">L61*D61</f>
        <v>0</v>
      </c>
      <c r="N61" s="79"/>
      <c r="O61" s="11"/>
      <c r="Q61" s="4"/>
      <c r="R61" s="50"/>
    </row>
    <row r="62" customFormat="false" ht="13.5" hidden="false" customHeight="true" outlineLevel="0" collapsed="false">
      <c r="A62" s="47"/>
      <c r="B62" s="54"/>
      <c r="C62" s="55"/>
      <c r="D62" s="50" t="n">
        <v>0</v>
      </c>
      <c r="E62" s="55"/>
      <c r="F62" s="55"/>
      <c r="G62" s="55"/>
      <c r="H62" s="55"/>
      <c r="I62" s="55"/>
      <c r="J62" s="55"/>
      <c r="K62" s="55"/>
      <c r="L62" s="56"/>
      <c r="M62" s="56"/>
      <c r="N62" s="57"/>
      <c r="O62" s="11"/>
      <c r="Q62" s="4"/>
      <c r="R62" s="50"/>
    </row>
    <row r="63" customFormat="false" ht="13.5" hidden="false" customHeight="true" outlineLevel="0" collapsed="false">
      <c r="A63" s="34" t="s">
        <v>44</v>
      </c>
      <c r="B63" s="35" t="s">
        <v>45</v>
      </c>
      <c r="C63" s="36"/>
      <c r="D63" s="50" t="n">
        <v>0</v>
      </c>
      <c r="E63" s="38" t="s">
        <v>46</v>
      </c>
      <c r="F63" s="38" t="s">
        <v>31</v>
      </c>
      <c r="G63" s="78" t="s">
        <v>47</v>
      </c>
      <c r="H63" s="59"/>
      <c r="I63" s="59"/>
      <c r="J63" s="60"/>
      <c r="K63" s="60"/>
      <c r="L63" s="44" t="n">
        <f aca="false">L64+L65+L66+L67+L68</f>
        <v>0</v>
      </c>
      <c r="M63" s="45"/>
      <c r="N63" s="46"/>
      <c r="O63" s="11"/>
      <c r="Q63" s="4"/>
      <c r="R63" s="50"/>
    </row>
    <row r="64" customFormat="false" ht="13.5" hidden="false" customHeight="true" outlineLevel="0" collapsed="false">
      <c r="A64" s="47"/>
      <c r="B64" s="48"/>
      <c r="C64" s="49" t="n">
        <v>20</v>
      </c>
      <c r="D64" s="50" t="n">
        <v>120</v>
      </c>
      <c r="E64" s="80"/>
      <c r="F64" s="55"/>
      <c r="G64" s="55"/>
      <c r="H64" s="55"/>
      <c r="I64" s="55"/>
      <c r="J64" s="55"/>
      <c r="K64" s="55"/>
      <c r="L64" s="51" t="n">
        <f aca="false">J64+I64+H64+G64+F64+E64</f>
        <v>0</v>
      </c>
      <c r="M64" s="51" t="n">
        <f aca="false">L64*D64</f>
        <v>0</v>
      </c>
      <c r="N64" s="81"/>
      <c r="O64" s="11"/>
      <c r="Q64" s="4"/>
      <c r="R64" s="50"/>
    </row>
    <row r="65" customFormat="false" ht="13.5" hidden="false" customHeight="true" outlineLevel="0" collapsed="false">
      <c r="A65" s="47"/>
      <c r="B65" s="48"/>
      <c r="C65" s="49" t="n">
        <v>22</v>
      </c>
      <c r="D65" s="50" t="n">
        <v>120</v>
      </c>
      <c r="E65" s="80"/>
      <c r="F65" s="55"/>
      <c r="G65" s="55"/>
      <c r="H65" s="55"/>
      <c r="I65" s="55"/>
      <c r="J65" s="55"/>
      <c r="K65" s="55"/>
      <c r="L65" s="51" t="n">
        <f aca="false">J65+I65+H65+G65+F65+E65</f>
        <v>0</v>
      </c>
      <c r="M65" s="51" t="n">
        <f aca="false">L65*D65</f>
        <v>0</v>
      </c>
      <c r="N65" s="81"/>
      <c r="O65" s="11"/>
      <c r="Q65" s="4"/>
      <c r="R65" s="50"/>
    </row>
    <row r="66" customFormat="false" ht="13.5" hidden="false" customHeight="true" outlineLevel="0" collapsed="false">
      <c r="A66" s="47"/>
      <c r="B66" s="48"/>
      <c r="C66" s="49" t="n">
        <v>24</v>
      </c>
      <c r="D66" s="50" t="n">
        <v>120</v>
      </c>
      <c r="E66" s="80"/>
      <c r="F66" s="55"/>
      <c r="G66" s="55"/>
      <c r="H66" s="55"/>
      <c r="I66" s="55"/>
      <c r="J66" s="55"/>
      <c r="K66" s="55"/>
      <c r="L66" s="51" t="n">
        <f aca="false">J66+I66+H66+G66+F66+E66</f>
        <v>0</v>
      </c>
      <c r="M66" s="51" t="n">
        <f aca="false">L66*D66</f>
        <v>0</v>
      </c>
      <c r="N66" s="81"/>
      <c r="O66" s="11"/>
      <c r="Q66" s="4"/>
      <c r="R66" s="50"/>
    </row>
    <row r="67" customFormat="false" ht="13.5" hidden="false" customHeight="true" outlineLevel="0" collapsed="false">
      <c r="A67" s="47"/>
      <c r="B67" s="48"/>
      <c r="C67" s="49" t="n">
        <v>26</v>
      </c>
      <c r="D67" s="50" t="n">
        <v>145</v>
      </c>
      <c r="E67" s="80"/>
      <c r="F67" s="55"/>
      <c r="G67" s="55"/>
      <c r="H67" s="55"/>
      <c r="I67" s="55"/>
      <c r="J67" s="55"/>
      <c r="K67" s="55"/>
      <c r="L67" s="51" t="n">
        <f aca="false">J67+I67+H67+G67+F67+E67</f>
        <v>0</v>
      </c>
      <c r="M67" s="51" t="n">
        <f aca="false">L67*D67</f>
        <v>0</v>
      </c>
      <c r="N67" s="81"/>
      <c r="O67" s="11"/>
      <c r="Q67" s="4"/>
      <c r="R67" s="50"/>
    </row>
    <row r="68" customFormat="false" ht="13.5" hidden="false" customHeight="true" outlineLevel="0" collapsed="false">
      <c r="A68" s="47"/>
      <c r="B68" s="48"/>
      <c r="C68" s="49" t="n">
        <v>28</v>
      </c>
      <c r="D68" s="50" t="n">
        <v>145</v>
      </c>
      <c r="E68" s="49"/>
      <c r="F68" s="55"/>
      <c r="G68" s="55"/>
      <c r="H68" s="55"/>
      <c r="I68" s="55"/>
      <c r="J68" s="55"/>
      <c r="K68" s="55"/>
      <c r="L68" s="51"/>
      <c r="M68" s="51" t="n">
        <f aca="false">L68*D68</f>
        <v>0</v>
      </c>
      <c r="N68" s="81"/>
      <c r="O68" s="11"/>
      <c r="Q68" s="4"/>
      <c r="R68" s="50"/>
    </row>
    <row r="69" customFormat="false" ht="13.5" hidden="false" customHeight="true" outlineLevel="0" collapsed="false">
      <c r="A69" s="47"/>
      <c r="B69" s="54"/>
      <c r="C69" s="55"/>
      <c r="D69" s="50" t="n">
        <v>0</v>
      </c>
      <c r="E69" s="55"/>
      <c r="F69" s="55"/>
      <c r="G69" s="55"/>
      <c r="H69" s="55"/>
      <c r="I69" s="55"/>
      <c r="J69" s="55"/>
      <c r="K69" s="55"/>
      <c r="L69" s="56"/>
      <c r="M69" s="56"/>
      <c r="N69" s="57"/>
      <c r="O69" s="11"/>
      <c r="Q69" s="4"/>
      <c r="R69" s="50"/>
    </row>
    <row r="70" customFormat="false" ht="13.5" hidden="false" customHeight="true" outlineLevel="0" collapsed="false">
      <c r="A70" s="34" t="s">
        <v>48</v>
      </c>
      <c r="B70" s="35" t="s">
        <v>16</v>
      </c>
      <c r="C70" s="36"/>
      <c r="D70" s="50" t="n">
        <v>0</v>
      </c>
      <c r="E70" s="38" t="s">
        <v>17</v>
      </c>
      <c r="F70" s="78" t="s">
        <v>49</v>
      </c>
      <c r="G70" s="78" t="s">
        <v>50</v>
      </c>
      <c r="H70" s="78" t="s">
        <v>51</v>
      </c>
      <c r="I70" s="78" t="s">
        <v>31</v>
      </c>
      <c r="J70" s="78" t="s">
        <v>52</v>
      </c>
      <c r="K70" s="60"/>
      <c r="L70" s="44" t="n">
        <f aca="false">L71+L72+L73+L74+L75</f>
        <v>0</v>
      </c>
      <c r="M70" s="45"/>
      <c r="N70" s="46"/>
      <c r="O70" s="11"/>
      <c r="Q70" s="4"/>
      <c r="R70" s="50"/>
    </row>
    <row r="71" customFormat="false" ht="13.5" hidden="false" customHeight="true" outlineLevel="0" collapsed="false">
      <c r="A71" s="47"/>
      <c r="B71" s="48"/>
      <c r="C71" s="49" t="n">
        <v>20</v>
      </c>
      <c r="D71" s="50" t="n">
        <v>107</v>
      </c>
      <c r="E71" s="80"/>
      <c r="F71" s="80"/>
      <c r="G71" s="80"/>
      <c r="H71" s="80"/>
      <c r="I71" s="80"/>
      <c r="J71" s="80"/>
      <c r="K71" s="55"/>
      <c r="L71" s="51" t="n">
        <f aca="false">J71+I71+H71+G71+F71+E71</f>
        <v>0</v>
      </c>
      <c r="M71" s="51" t="n">
        <f aca="false">L71*D71</f>
        <v>0</v>
      </c>
      <c r="N71" s="81"/>
      <c r="O71" s="11"/>
      <c r="Q71" s="4"/>
      <c r="R71" s="50"/>
    </row>
    <row r="72" customFormat="false" ht="13.5" hidden="false" customHeight="true" outlineLevel="0" collapsed="false">
      <c r="A72" s="47"/>
      <c r="B72" s="48"/>
      <c r="C72" s="49" t="n">
        <v>22</v>
      </c>
      <c r="D72" s="50" t="n">
        <v>107</v>
      </c>
      <c r="E72" s="80"/>
      <c r="F72" s="80"/>
      <c r="G72" s="80"/>
      <c r="H72" s="80"/>
      <c r="I72" s="80"/>
      <c r="J72" s="80"/>
      <c r="K72" s="55"/>
      <c r="L72" s="51" t="n">
        <f aca="false">J72+I72+H72+G72+F72+E72</f>
        <v>0</v>
      </c>
      <c r="M72" s="51" t="n">
        <f aca="false">L72*D72</f>
        <v>0</v>
      </c>
      <c r="N72" s="81"/>
      <c r="O72" s="11"/>
      <c r="Q72" s="4"/>
      <c r="R72" s="50"/>
    </row>
    <row r="73" customFormat="false" ht="13.5" hidden="false" customHeight="true" outlineLevel="0" collapsed="false">
      <c r="A73" s="47"/>
      <c r="B73" s="48"/>
      <c r="C73" s="49" t="n">
        <v>24</v>
      </c>
      <c r="D73" s="50" t="n">
        <v>107</v>
      </c>
      <c r="E73" s="80"/>
      <c r="F73" s="80"/>
      <c r="G73" s="80"/>
      <c r="H73" s="80"/>
      <c r="I73" s="80"/>
      <c r="J73" s="80"/>
      <c r="K73" s="55"/>
      <c r="L73" s="51" t="n">
        <f aca="false">J73+I73+H73+G73+F73+E73</f>
        <v>0</v>
      </c>
      <c r="M73" s="51" t="n">
        <f aca="false">L73*D73</f>
        <v>0</v>
      </c>
      <c r="N73" s="81"/>
      <c r="O73" s="11"/>
      <c r="Q73" s="4"/>
      <c r="R73" s="50"/>
    </row>
    <row r="74" customFormat="false" ht="13.5" hidden="false" customHeight="true" outlineLevel="0" collapsed="false">
      <c r="A74" s="47"/>
      <c r="B74" s="48"/>
      <c r="C74" s="49" t="n">
        <v>26</v>
      </c>
      <c r="D74" s="50" t="n">
        <v>123</v>
      </c>
      <c r="E74" s="80"/>
      <c r="F74" s="80"/>
      <c r="G74" s="80"/>
      <c r="H74" s="80"/>
      <c r="I74" s="80"/>
      <c r="J74" s="80"/>
      <c r="K74" s="55"/>
      <c r="L74" s="51" t="n">
        <f aca="false">J74+I74+H74+G74+F74+E74</f>
        <v>0</v>
      </c>
      <c r="M74" s="51" t="n">
        <f aca="false">L74*D74</f>
        <v>0</v>
      </c>
      <c r="N74" s="81"/>
      <c r="O74" s="11"/>
      <c r="Q74" s="4"/>
      <c r="R74" s="50"/>
    </row>
    <row r="75" customFormat="false" ht="13.5" hidden="false" customHeight="true" outlineLevel="0" collapsed="false">
      <c r="A75" s="47"/>
      <c r="B75" s="48"/>
      <c r="C75" s="49" t="n">
        <v>28</v>
      </c>
      <c r="D75" s="50" t="n">
        <v>123</v>
      </c>
      <c r="E75" s="49"/>
      <c r="F75" s="49"/>
      <c r="G75" s="49"/>
      <c r="H75" s="49"/>
      <c r="I75" s="49"/>
      <c r="J75" s="49"/>
      <c r="K75" s="55"/>
      <c r="L75" s="51" t="n">
        <f aca="false">J75+I75+H75+G75+F75+E75</f>
        <v>0</v>
      </c>
      <c r="M75" s="51" t="n">
        <f aca="false">L75*D75</f>
        <v>0</v>
      </c>
      <c r="N75" s="81"/>
      <c r="O75" s="11"/>
      <c r="Q75" s="4"/>
      <c r="R75" s="50"/>
    </row>
    <row r="76" customFormat="false" ht="13.5" hidden="false" customHeight="true" outlineLevel="0" collapsed="false">
      <c r="A76" s="47"/>
      <c r="B76" s="54"/>
      <c r="C76" s="55"/>
      <c r="D76" s="50" t="n">
        <v>0</v>
      </c>
      <c r="E76" s="55"/>
      <c r="F76" s="55"/>
      <c r="G76" s="55"/>
      <c r="H76" s="55"/>
      <c r="I76" s="55"/>
      <c r="J76" s="55"/>
      <c r="K76" s="55"/>
      <c r="L76" s="56"/>
      <c r="M76" s="56"/>
      <c r="N76" s="57"/>
      <c r="O76" s="11"/>
      <c r="Q76" s="4"/>
      <c r="R76" s="50"/>
    </row>
    <row r="77" customFormat="false" ht="13.5" hidden="false" customHeight="true" outlineLevel="0" collapsed="false">
      <c r="A77" s="34" t="s">
        <v>53</v>
      </c>
      <c r="B77" s="35" t="s">
        <v>16</v>
      </c>
      <c r="C77" s="36"/>
      <c r="D77" s="50" t="n">
        <v>0</v>
      </c>
      <c r="E77" s="38" t="s">
        <v>17</v>
      </c>
      <c r="F77" s="38" t="s">
        <v>18</v>
      </c>
      <c r="G77" s="39" t="s">
        <v>19</v>
      </c>
      <c r="H77" s="40" t="s">
        <v>20</v>
      </c>
      <c r="I77" s="41" t="s">
        <v>21</v>
      </c>
      <c r="J77" s="42" t="s">
        <v>22</v>
      </c>
      <c r="K77" s="43" t="s">
        <v>23</v>
      </c>
      <c r="L77" s="44" t="n">
        <f aca="false">L78+L79</f>
        <v>0</v>
      </c>
      <c r="M77" s="45"/>
      <c r="N77" s="46"/>
      <c r="O77" s="11"/>
      <c r="Q77" s="4"/>
      <c r="R77" s="50"/>
    </row>
    <row r="78" customFormat="false" ht="14.25" hidden="false" customHeight="true" outlineLevel="0" collapsed="false">
      <c r="A78" s="47"/>
      <c r="B78" s="48"/>
      <c r="C78" s="49" t="n">
        <v>18</v>
      </c>
      <c r="D78" s="50" t="n">
        <v>120</v>
      </c>
      <c r="E78" s="49"/>
      <c r="F78" s="49"/>
      <c r="G78" s="49"/>
      <c r="H78" s="49"/>
      <c r="I78" s="49"/>
      <c r="J78" s="49"/>
      <c r="K78" s="49"/>
      <c r="L78" s="51" t="n">
        <f aca="false">J78+I78+H78+G78+F78+E78+K78</f>
        <v>0</v>
      </c>
      <c r="M78" s="51" t="n">
        <f aca="false">L78*D78</f>
        <v>0</v>
      </c>
      <c r="N78" s="52"/>
      <c r="O78" s="11"/>
      <c r="Q78" s="4"/>
      <c r="R78" s="50"/>
    </row>
    <row r="79" customFormat="false" ht="14.25" hidden="false" customHeight="true" outlineLevel="0" collapsed="false">
      <c r="A79" s="47"/>
      <c r="B79" s="48"/>
      <c r="C79" s="49" t="n">
        <v>20</v>
      </c>
      <c r="D79" s="50" t="n">
        <v>120</v>
      </c>
      <c r="E79" s="49"/>
      <c r="F79" s="49"/>
      <c r="G79" s="49"/>
      <c r="H79" s="49"/>
      <c r="I79" s="49"/>
      <c r="J79" s="49"/>
      <c r="K79" s="49"/>
      <c r="L79" s="51" t="n">
        <f aca="false">J79+I79+H79+G79+F79+E79+K79</f>
        <v>0</v>
      </c>
      <c r="M79" s="51" t="n">
        <f aca="false">L79*D79</f>
        <v>0</v>
      </c>
      <c r="N79" s="52"/>
      <c r="O79" s="11"/>
      <c r="Q79" s="4"/>
      <c r="R79" s="50"/>
    </row>
    <row r="80" customFormat="false" ht="14.25" hidden="false" customHeight="true" outlineLevel="0" collapsed="false">
      <c r="A80" s="47"/>
      <c r="B80" s="54"/>
      <c r="C80" s="55"/>
      <c r="D80" s="55"/>
      <c r="E80" s="55"/>
      <c r="F80" s="55"/>
      <c r="G80" s="55"/>
      <c r="H80" s="55"/>
      <c r="I80" s="55"/>
      <c r="J80" s="55"/>
      <c r="K80" s="55"/>
      <c r="L80" s="56"/>
      <c r="M80" s="56"/>
      <c r="N80" s="57"/>
      <c r="O80" s="11"/>
      <c r="Q80" s="4"/>
      <c r="R80" s="50"/>
    </row>
    <row r="81" customFormat="false" ht="14.25" hidden="false" customHeight="true" outlineLevel="0" collapsed="false">
      <c r="A81" s="47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56"/>
      <c r="M81" s="56"/>
      <c r="N81" s="57"/>
      <c r="O81" s="11"/>
      <c r="Q81" s="4"/>
      <c r="R81" s="50"/>
    </row>
    <row r="82" customFormat="false" ht="14.25" hidden="false" customHeight="true" outlineLevel="0" collapsed="false">
      <c r="A82" s="47"/>
      <c r="B82" s="54"/>
      <c r="C82" s="55"/>
      <c r="D82" s="55"/>
      <c r="E82" s="55"/>
      <c r="F82" s="55"/>
      <c r="G82" s="55"/>
      <c r="H82" s="55"/>
      <c r="I82" s="55"/>
      <c r="J82" s="55"/>
      <c r="K82" s="55"/>
      <c r="L82" s="56"/>
      <c r="M82" s="56"/>
      <c r="N82" s="57"/>
      <c r="O82" s="11"/>
      <c r="Q82" s="4"/>
      <c r="R82" s="50"/>
    </row>
    <row r="83" customFormat="false" ht="14.25" hidden="false" customHeight="true" outlineLevel="0" collapsed="false">
      <c r="A83" s="34" t="s">
        <v>54</v>
      </c>
      <c r="B83" s="35" t="s">
        <v>55</v>
      </c>
      <c r="C83" s="36"/>
      <c r="D83" s="50" t="n">
        <v>0</v>
      </c>
      <c r="E83" s="38" t="s">
        <v>17</v>
      </c>
      <c r="F83" s="38" t="s">
        <v>25</v>
      </c>
      <c r="G83" s="82" t="s">
        <v>26</v>
      </c>
      <c r="H83" s="59"/>
      <c r="I83" s="59"/>
      <c r="J83" s="60"/>
      <c r="K83" s="60"/>
      <c r="L83" s="44" t="n">
        <f aca="false">L84+L85</f>
        <v>0</v>
      </c>
      <c r="M83" s="45"/>
      <c r="N83" s="46"/>
      <c r="O83" s="11"/>
      <c r="Q83" s="4"/>
      <c r="R83" s="50"/>
    </row>
    <row r="84" customFormat="false" ht="14.25" hidden="false" customHeight="true" outlineLevel="0" collapsed="false">
      <c r="A84" s="47"/>
      <c r="B84" s="48"/>
      <c r="C84" s="49" t="n">
        <v>18</v>
      </c>
      <c r="D84" s="50" t="n">
        <v>110</v>
      </c>
      <c r="E84" s="49"/>
      <c r="F84" s="49"/>
      <c r="G84" s="49"/>
      <c r="H84" s="55"/>
      <c r="I84" s="55"/>
      <c r="J84" s="55"/>
      <c r="K84" s="55"/>
      <c r="L84" s="51" t="n">
        <f aca="false">J84+I84+H84+G84+F84+E84+K84</f>
        <v>0</v>
      </c>
      <c r="M84" s="51" t="n">
        <f aca="false">L84*D84</f>
        <v>0</v>
      </c>
      <c r="N84" s="52"/>
      <c r="O84" s="11"/>
      <c r="Q84" s="4"/>
      <c r="R84" s="50"/>
    </row>
    <row r="85" customFormat="false" ht="14.25" hidden="false" customHeight="true" outlineLevel="0" collapsed="false">
      <c r="A85" s="47"/>
      <c r="B85" s="48"/>
      <c r="C85" s="49" t="n">
        <v>20</v>
      </c>
      <c r="D85" s="50" t="n">
        <v>110</v>
      </c>
      <c r="E85" s="49"/>
      <c r="F85" s="49"/>
      <c r="G85" s="49"/>
      <c r="H85" s="55"/>
      <c r="I85" s="55"/>
      <c r="J85" s="55"/>
      <c r="K85" s="55"/>
      <c r="L85" s="51" t="n">
        <f aca="false">J85+I85+H85+G85+F85+E85+K85</f>
        <v>0</v>
      </c>
      <c r="M85" s="51" t="n">
        <f aca="false">L85*D85</f>
        <v>0</v>
      </c>
      <c r="N85" s="52"/>
      <c r="O85" s="11"/>
      <c r="Q85" s="4"/>
      <c r="R85" s="50"/>
    </row>
    <row r="86" customFormat="false" ht="14.25" hidden="false" customHeight="true" outlineLevel="0" collapsed="false">
      <c r="A86" s="47"/>
      <c r="B86" s="54"/>
      <c r="C86" s="55"/>
      <c r="D86" s="50" t="n">
        <v>0</v>
      </c>
      <c r="E86" s="55"/>
      <c r="F86" s="55"/>
      <c r="G86" s="55"/>
      <c r="H86" s="55"/>
      <c r="I86" s="55"/>
      <c r="J86" s="55"/>
      <c r="K86" s="55"/>
      <c r="L86" s="56"/>
      <c r="M86" s="56"/>
      <c r="N86" s="57"/>
      <c r="O86" s="11"/>
      <c r="Q86" s="4"/>
      <c r="R86" s="50"/>
    </row>
    <row r="87" customFormat="false" ht="16.5" hidden="false" customHeight="true" outlineLevel="0" collapsed="false">
      <c r="A87" s="47"/>
      <c r="B87" s="54"/>
      <c r="C87" s="55"/>
      <c r="D87" s="50" t="n">
        <v>0</v>
      </c>
      <c r="E87" s="55"/>
      <c r="F87" s="55"/>
      <c r="G87" s="55"/>
      <c r="H87" s="55"/>
      <c r="I87" s="55"/>
      <c r="J87" s="55"/>
      <c r="K87" s="55"/>
      <c r="L87" s="56"/>
      <c r="M87" s="56"/>
      <c r="N87" s="57"/>
      <c r="O87" s="11"/>
      <c r="Q87" s="4"/>
      <c r="R87" s="50"/>
    </row>
    <row r="88" customFormat="false" ht="14.25" hidden="false" customHeight="true" outlineLevel="0" collapsed="false">
      <c r="A88" s="47"/>
      <c r="B88" s="54"/>
      <c r="C88" s="55"/>
      <c r="D88" s="50" t="n">
        <v>0</v>
      </c>
      <c r="E88" s="55"/>
      <c r="F88" s="55"/>
      <c r="G88" s="55"/>
      <c r="H88" s="55"/>
      <c r="I88" s="55"/>
      <c r="J88" s="55"/>
      <c r="K88" s="55"/>
      <c r="L88" s="56"/>
      <c r="M88" s="56"/>
      <c r="N88" s="57"/>
      <c r="O88" s="11"/>
      <c r="Q88" s="4"/>
      <c r="R88" s="50"/>
    </row>
    <row r="89" customFormat="false" ht="14.25" hidden="false" customHeight="true" outlineLevel="0" collapsed="false">
      <c r="A89" s="47"/>
      <c r="B89" s="54"/>
      <c r="C89" s="55"/>
      <c r="D89" s="50" t="n">
        <v>0</v>
      </c>
      <c r="E89" s="55"/>
      <c r="F89" s="55"/>
      <c r="G89" s="55"/>
      <c r="H89" s="55"/>
      <c r="I89" s="55"/>
      <c r="J89" s="55"/>
      <c r="K89" s="55"/>
      <c r="L89" s="56"/>
      <c r="M89" s="56"/>
      <c r="N89" s="57"/>
      <c r="O89" s="11"/>
      <c r="Q89" s="4"/>
      <c r="R89" s="50"/>
    </row>
    <row r="90" customFormat="false" ht="15" hidden="false" customHeight="true" outlineLevel="0" collapsed="false">
      <c r="A90" s="34" t="s">
        <v>56</v>
      </c>
      <c r="B90" s="35" t="s">
        <v>39</v>
      </c>
      <c r="C90" s="36"/>
      <c r="D90" s="50" t="n">
        <v>0</v>
      </c>
      <c r="E90" s="38" t="s">
        <v>17</v>
      </c>
      <c r="F90" s="78" t="s">
        <v>18</v>
      </c>
      <c r="G90" s="83" t="s">
        <v>23</v>
      </c>
      <c r="H90" s="84" t="s">
        <v>57</v>
      </c>
      <c r="I90" s="85" t="s">
        <v>46</v>
      </c>
      <c r="J90" s="86" t="s">
        <v>58</v>
      </c>
      <c r="K90" s="60"/>
      <c r="L90" s="44" t="n">
        <f aca="false">L91+L92</f>
        <v>0</v>
      </c>
      <c r="M90" s="45"/>
      <c r="N90" s="46"/>
      <c r="O90" s="11"/>
      <c r="Q90" s="4"/>
      <c r="R90" s="50"/>
    </row>
    <row r="91" customFormat="false" ht="15" hidden="false" customHeight="true" outlineLevel="0" collapsed="false">
      <c r="A91" s="47"/>
      <c r="B91" s="48" t="s">
        <v>59</v>
      </c>
      <c r="C91" s="49" t="n">
        <v>18</v>
      </c>
      <c r="D91" s="50" t="n">
        <v>130</v>
      </c>
      <c r="E91" s="49"/>
      <c r="F91" s="49"/>
      <c r="G91" s="49"/>
      <c r="H91" s="49"/>
      <c r="I91" s="49"/>
      <c r="J91" s="49"/>
      <c r="K91" s="55"/>
      <c r="L91" s="51" t="n">
        <f aca="false">J91+I91+H91+G91+F91+E91+K91</f>
        <v>0</v>
      </c>
      <c r="M91" s="51" t="n">
        <f aca="false">L91*D91</f>
        <v>0</v>
      </c>
      <c r="N91" s="52"/>
      <c r="O91" s="11"/>
      <c r="Q91" s="4"/>
      <c r="R91" s="50"/>
    </row>
    <row r="92" customFormat="false" ht="15" hidden="false" customHeight="true" outlineLevel="0" collapsed="false">
      <c r="A92" s="47"/>
      <c r="B92" s="48"/>
      <c r="C92" s="49" t="n">
        <v>20</v>
      </c>
      <c r="D92" s="50" t="n">
        <v>130</v>
      </c>
      <c r="E92" s="49"/>
      <c r="F92" s="49"/>
      <c r="G92" s="49"/>
      <c r="H92" s="49"/>
      <c r="I92" s="49"/>
      <c r="J92" s="49"/>
      <c r="K92" s="55"/>
      <c r="L92" s="51" t="n">
        <f aca="false">J92+I92+H92+G92+F92+E92+K92</f>
        <v>0</v>
      </c>
      <c r="M92" s="51" t="n">
        <f aca="false">L92*D92</f>
        <v>0</v>
      </c>
      <c r="N92" s="52"/>
      <c r="O92" s="11"/>
      <c r="Q92" s="4"/>
      <c r="R92" s="50"/>
    </row>
    <row r="93" customFormat="false" ht="15" hidden="false" customHeight="true" outlineLevel="0" collapsed="false">
      <c r="A93" s="47"/>
      <c r="B93" s="54"/>
      <c r="C93" s="55"/>
      <c r="D93" s="50" t="n">
        <v>0</v>
      </c>
      <c r="E93" s="55"/>
      <c r="F93" s="55"/>
      <c r="G93" s="55"/>
      <c r="H93" s="55"/>
      <c r="I93" s="55"/>
      <c r="J93" s="55"/>
      <c r="K93" s="55"/>
      <c r="L93" s="56"/>
      <c r="M93" s="56"/>
      <c r="N93" s="57"/>
      <c r="O93" s="11"/>
      <c r="Q93" s="4"/>
      <c r="R93" s="50"/>
    </row>
    <row r="94" customFormat="false" ht="15" hidden="false" customHeight="true" outlineLevel="0" collapsed="false">
      <c r="A94" s="47"/>
      <c r="B94" s="54"/>
      <c r="C94" s="55"/>
      <c r="D94" s="50" t="n">
        <v>0</v>
      </c>
      <c r="E94" s="55"/>
      <c r="F94" s="55"/>
      <c r="G94" s="55"/>
      <c r="H94" s="55"/>
      <c r="I94" s="55"/>
      <c r="J94" s="55"/>
      <c r="K94" s="55"/>
      <c r="L94" s="56"/>
      <c r="M94" s="56"/>
      <c r="N94" s="57"/>
      <c r="O94" s="11"/>
      <c r="Q94" s="4"/>
      <c r="R94" s="50"/>
    </row>
    <row r="95" customFormat="false" ht="15" hidden="false" customHeight="true" outlineLevel="0" collapsed="false">
      <c r="A95" s="47"/>
      <c r="B95" s="54"/>
      <c r="C95" s="55"/>
      <c r="D95" s="50" t="n">
        <v>0</v>
      </c>
      <c r="E95" s="55"/>
      <c r="F95" s="55"/>
      <c r="G95" s="55"/>
      <c r="H95" s="55"/>
      <c r="I95" s="55"/>
      <c r="J95" s="55"/>
      <c r="K95" s="55"/>
      <c r="L95" s="56"/>
      <c r="M95" s="56"/>
      <c r="N95" s="57"/>
      <c r="O95" s="11"/>
      <c r="Q95" s="4"/>
      <c r="R95" s="50"/>
    </row>
    <row r="96" customFormat="false" ht="15" hidden="false" customHeight="true" outlineLevel="0" collapsed="false">
      <c r="A96" s="34" t="s">
        <v>60</v>
      </c>
      <c r="B96" s="35" t="s">
        <v>61</v>
      </c>
      <c r="C96" s="36"/>
      <c r="D96" s="50" t="n">
        <v>0</v>
      </c>
      <c r="E96" s="38" t="s">
        <v>17</v>
      </c>
      <c r="F96" s="38" t="s">
        <v>25</v>
      </c>
      <c r="G96" s="82" t="s">
        <v>26</v>
      </c>
      <c r="H96" s="59"/>
      <c r="I96" s="59"/>
      <c r="J96" s="59"/>
      <c r="K96" s="60"/>
      <c r="L96" s="44" t="n">
        <f aca="false">L97+L98</f>
        <v>0</v>
      </c>
      <c r="M96" s="45"/>
      <c r="N96" s="46"/>
      <c r="O96" s="11"/>
      <c r="Q96" s="4"/>
      <c r="R96" s="50"/>
    </row>
    <row r="97" customFormat="false" ht="15" hidden="false" customHeight="true" outlineLevel="0" collapsed="false">
      <c r="A97" s="47"/>
      <c r="B97" s="48"/>
      <c r="C97" s="49" t="n">
        <v>18</v>
      </c>
      <c r="D97" s="50" t="n">
        <v>120</v>
      </c>
      <c r="E97" s="49"/>
      <c r="F97" s="49"/>
      <c r="G97" s="49"/>
      <c r="H97" s="55"/>
      <c r="I97" s="55"/>
      <c r="J97" s="55"/>
      <c r="K97" s="55"/>
      <c r="L97" s="51" t="n">
        <f aca="false">J97+I97+H97+G97+F97+E97+K97</f>
        <v>0</v>
      </c>
      <c r="M97" s="51" t="n">
        <f aca="false">L97*D97</f>
        <v>0</v>
      </c>
      <c r="N97" s="52"/>
      <c r="O97" s="11"/>
      <c r="Q97" s="4"/>
      <c r="R97" s="50"/>
    </row>
    <row r="98" customFormat="false" ht="15" hidden="false" customHeight="true" outlineLevel="0" collapsed="false">
      <c r="A98" s="47"/>
      <c r="B98" s="48"/>
      <c r="C98" s="49" t="n">
        <v>20</v>
      </c>
      <c r="D98" s="50" t="n">
        <v>120</v>
      </c>
      <c r="E98" s="49"/>
      <c r="F98" s="49"/>
      <c r="G98" s="49"/>
      <c r="H98" s="55"/>
      <c r="I98" s="55"/>
      <c r="J98" s="55"/>
      <c r="K98" s="55"/>
      <c r="L98" s="51" t="n">
        <f aca="false">J98+I98+H98+G98+F98+E98+K98</f>
        <v>0</v>
      </c>
      <c r="M98" s="51" t="n">
        <f aca="false">L98*D98</f>
        <v>0</v>
      </c>
      <c r="N98" s="52"/>
      <c r="O98" s="11"/>
      <c r="Q98" s="4"/>
      <c r="R98" s="50"/>
    </row>
    <row r="99" customFormat="false" ht="15" hidden="false" customHeight="true" outlineLevel="0" collapsed="false">
      <c r="A99" s="47"/>
      <c r="B99" s="54"/>
      <c r="C99" s="55"/>
      <c r="D99" s="55"/>
      <c r="E99" s="55"/>
      <c r="F99" s="55"/>
      <c r="G99" s="55"/>
      <c r="H99" s="55"/>
      <c r="I99" s="55"/>
      <c r="J99" s="55"/>
      <c r="K99" s="55"/>
      <c r="L99" s="56"/>
      <c r="M99" s="56"/>
      <c r="N99" s="57"/>
      <c r="O99" s="11"/>
      <c r="Q99" s="4"/>
      <c r="R99" s="50"/>
    </row>
    <row r="100" customFormat="false" ht="15" hidden="false" customHeight="true" outlineLevel="0" collapsed="false">
      <c r="A100" s="47"/>
      <c r="B100" s="54"/>
      <c r="C100" s="55"/>
      <c r="D100" s="55"/>
      <c r="E100" s="55"/>
      <c r="F100" s="55"/>
      <c r="G100" s="55"/>
      <c r="H100" s="55"/>
      <c r="I100" s="55"/>
      <c r="J100" s="55"/>
      <c r="K100" s="55"/>
      <c r="L100" s="56"/>
      <c r="M100" s="56"/>
      <c r="N100" s="57"/>
      <c r="O100" s="11"/>
      <c r="Q100" s="4"/>
      <c r="R100" s="50"/>
    </row>
    <row r="101" customFormat="false" ht="15" hidden="false" customHeight="true" outlineLevel="0" collapsed="false">
      <c r="A101" s="47"/>
      <c r="B101" s="54"/>
      <c r="C101" s="55"/>
      <c r="D101" s="55"/>
      <c r="E101" s="55"/>
      <c r="F101" s="55"/>
      <c r="G101" s="55"/>
      <c r="H101" s="55"/>
      <c r="I101" s="55"/>
      <c r="J101" s="55"/>
      <c r="K101" s="55"/>
      <c r="L101" s="56"/>
      <c r="M101" s="56"/>
      <c r="N101" s="57"/>
      <c r="O101" s="11"/>
      <c r="Q101" s="4"/>
      <c r="R101" s="50"/>
    </row>
    <row r="102" customFormat="false" ht="15" hidden="false" customHeight="true" outlineLevel="0" collapsed="false">
      <c r="A102" s="34" t="s">
        <v>62</v>
      </c>
      <c r="B102" s="35" t="s">
        <v>39</v>
      </c>
      <c r="C102" s="36"/>
      <c r="D102" s="50" t="n">
        <v>0</v>
      </c>
      <c r="E102" s="38" t="s">
        <v>17</v>
      </c>
      <c r="F102" s="39" t="s">
        <v>19</v>
      </c>
      <c r="G102" s="84" t="s">
        <v>57</v>
      </c>
      <c r="H102" s="59"/>
      <c r="I102" s="59"/>
      <c r="J102" s="60"/>
      <c r="K102" s="60"/>
      <c r="L102" s="44" t="n">
        <f aca="false">L103+L104</f>
        <v>0</v>
      </c>
      <c r="M102" s="45"/>
      <c r="N102" s="46"/>
      <c r="O102" s="11"/>
      <c r="Q102" s="4"/>
      <c r="R102" s="50"/>
    </row>
    <row r="103" customFormat="false" ht="15" hidden="false" customHeight="true" outlineLevel="0" collapsed="false">
      <c r="A103" s="47"/>
      <c r="B103" s="48" t="s">
        <v>59</v>
      </c>
      <c r="C103" s="49" t="n">
        <v>16</v>
      </c>
      <c r="D103" s="50" t="n">
        <v>125</v>
      </c>
      <c r="E103" s="49"/>
      <c r="F103" s="49"/>
      <c r="G103" s="49"/>
      <c r="H103" s="55"/>
      <c r="I103" s="55"/>
      <c r="J103" s="55"/>
      <c r="K103" s="55"/>
      <c r="L103" s="51" t="n">
        <f aca="false">J103+I103+H103+G103+F103+E103+K103</f>
        <v>0</v>
      </c>
      <c r="M103" s="51" t="n">
        <f aca="false">L103*D103</f>
        <v>0</v>
      </c>
      <c r="N103" s="52"/>
      <c r="O103" s="11"/>
      <c r="Q103" s="4"/>
      <c r="R103" s="50"/>
    </row>
    <row r="104" customFormat="false" ht="15" hidden="false" customHeight="true" outlineLevel="0" collapsed="false">
      <c r="A104" s="47"/>
      <c r="B104" s="48"/>
      <c r="C104" s="49" t="n">
        <v>18</v>
      </c>
      <c r="D104" s="50" t="n">
        <v>125</v>
      </c>
      <c r="E104" s="49"/>
      <c r="F104" s="49"/>
      <c r="G104" s="49"/>
      <c r="H104" s="55"/>
      <c r="I104" s="55"/>
      <c r="J104" s="55"/>
      <c r="K104" s="55"/>
      <c r="L104" s="51" t="n">
        <f aca="false">J104+I104+H104+G104+F104+E104+K104</f>
        <v>0</v>
      </c>
      <c r="M104" s="51" t="n">
        <f aca="false">L104*D104</f>
        <v>0</v>
      </c>
      <c r="N104" s="52"/>
      <c r="O104" s="11"/>
      <c r="Q104" s="4"/>
      <c r="R104" s="50"/>
    </row>
    <row r="105" customFormat="false" ht="15" hidden="false" customHeight="true" outlineLevel="0" collapsed="false">
      <c r="A105" s="47"/>
      <c r="B105" s="54"/>
      <c r="C105" s="55"/>
      <c r="D105" s="55"/>
      <c r="E105" s="55"/>
      <c r="F105" s="55"/>
      <c r="G105" s="55"/>
      <c r="H105" s="55"/>
      <c r="I105" s="55"/>
      <c r="J105" s="55"/>
      <c r="K105" s="55"/>
      <c r="L105" s="56"/>
      <c r="M105" s="56"/>
      <c r="N105" s="57"/>
      <c r="O105" s="11"/>
      <c r="Q105" s="4"/>
      <c r="R105" s="50"/>
    </row>
    <row r="106" customFormat="false" ht="15" hidden="false" customHeight="true" outlineLevel="0" collapsed="false">
      <c r="A106" s="47"/>
      <c r="B106" s="54"/>
      <c r="C106" s="55"/>
      <c r="D106" s="55"/>
      <c r="E106" s="55"/>
      <c r="F106" s="55"/>
      <c r="G106" s="55"/>
      <c r="H106" s="55"/>
      <c r="I106" s="55"/>
      <c r="J106" s="55"/>
      <c r="K106" s="55"/>
      <c r="L106" s="56"/>
      <c r="M106" s="56"/>
      <c r="N106" s="57"/>
      <c r="O106" s="11"/>
      <c r="Q106" s="4"/>
      <c r="R106" s="50"/>
    </row>
    <row r="107" customFormat="false" ht="15" hidden="false" customHeight="true" outlineLevel="0" collapsed="false">
      <c r="A107" s="47"/>
      <c r="B107" s="54"/>
      <c r="C107" s="55"/>
      <c r="D107" s="55"/>
      <c r="E107" s="55"/>
      <c r="F107" s="55"/>
      <c r="G107" s="55"/>
      <c r="H107" s="55"/>
      <c r="I107" s="55"/>
      <c r="J107" s="55"/>
      <c r="K107" s="55"/>
      <c r="L107" s="56"/>
      <c r="M107" s="56"/>
      <c r="N107" s="57"/>
      <c r="O107" s="11"/>
      <c r="Q107" s="4"/>
      <c r="R107" s="50"/>
    </row>
    <row r="108" customFormat="false" ht="15" hidden="false" customHeight="true" outlineLevel="0" collapsed="false">
      <c r="A108" s="47"/>
      <c r="B108" s="54"/>
      <c r="C108" s="55"/>
      <c r="D108" s="55"/>
      <c r="E108" s="55"/>
      <c r="F108" s="55"/>
      <c r="G108" s="55"/>
      <c r="H108" s="55"/>
      <c r="I108" s="55"/>
      <c r="J108" s="55"/>
      <c r="K108" s="55"/>
      <c r="L108" s="56"/>
      <c r="M108" s="56"/>
      <c r="N108" s="57"/>
      <c r="O108" s="11"/>
      <c r="Q108" s="4"/>
      <c r="R108" s="50"/>
    </row>
    <row r="109" customFormat="false" ht="15" hidden="false" customHeight="true" outlineLevel="0" collapsed="false">
      <c r="A109" s="34" t="s">
        <v>63</v>
      </c>
      <c r="B109" s="35" t="s">
        <v>41</v>
      </c>
      <c r="C109" s="36"/>
      <c r="D109" s="50" t="n">
        <v>0</v>
      </c>
      <c r="E109" s="38" t="s">
        <v>17</v>
      </c>
      <c r="F109" s="38" t="s">
        <v>25</v>
      </c>
      <c r="G109" s="82" t="s">
        <v>26</v>
      </c>
      <c r="H109" s="59"/>
      <c r="I109" s="59"/>
      <c r="J109" s="60"/>
      <c r="K109" s="60"/>
      <c r="L109" s="44" t="n">
        <f aca="false">L110+L111</f>
        <v>0</v>
      </c>
      <c r="M109" s="45"/>
      <c r="N109" s="46"/>
      <c r="O109" s="11"/>
      <c r="Q109" s="4"/>
      <c r="R109" s="50"/>
    </row>
    <row r="110" customFormat="false" ht="15" hidden="false" customHeight="true" outlineLevel="0" collapsed="false">
      <c r="A110" s="47"/>
      <c r="B110" s="48" t="s">
        <v>59</v>
      </c>
      <c r="C110" s="49" t="n">
        <v>18</v>
      </c>
      <c r="D110" s="50" t="n">
        <v>120</v>
      </c>
      <c r="E110" s="49"/>
      <c r="F110" s="49"/>
      <c r="G110" s="49"/>
      <c r="H110" s="55"/>
      <c r="I110" s="55"/>
      <c r="J110" s="55"/>
      <c r="K110" s="55"/>
      <c r="L110" s="51" t="n">
        <f aca="false">J110+I110+H110+G110+F110+E110+K110</f>
        <v>0</v>
      </c>
      <c r="M110" s="51" t="n">
        <f aca="false">L110*D110</f>
        <v>0</v>
      </c>
      <c r="N110" s="52"/>
      <c r="O110" s="11"/>
      <c r="Q110" s="4"/>
      <c r="R110" s="50"/>
    </row>
    <row r="111" customFormat="false" ht="15" hidden="false" customHeight="true" outlineLevel="0" collapsed="false">
      <c r="A111" s="47"/>
      <c r="B111" s="48"/>
      <c r="C111" s="49" t="n">
        <v>20</v>
      </c>
      <c r="D111" s="50" t="n">
        <v>120</v>
      </c>
      <c r="E111" s="49"/>
      <c r="F111" s="49"/>
      <c r="G111" s="49"/>
      <c r="H111" s="55"/>
      <c r="I111" s="55"/>
      <c r="J111" s="55"/>
      <c r="K111" s="55"/>
      <c r="L111" s="51" t="n">
        <f aca="false">J111+I111+H111+G111+F111+E111+K111</f>
        <v>0</v>
      </c>
      <c r="M111" s="51" t="n">
        <f aca="false">L111*D111</f>
        <v>0</v>
      </c>
      <c r="N111" s="52"/>
      <c r="O111" s="11"/>
      <c r="Q111" s="4"/>
      <c r="R111" s="50"/>
    </row>
    <row r="112" customFormat="false" ht="15" hidden="false" customHeight="true" outlineLevel="0" collapsed="false">
      <c r="A112" s="47"/>
      <c r="B112" s="54"/>
      <c r="C112" s="55"/>
      <c r="D112" s="50" t="n">
        <v>0</v>
      </c>
      <c r="E112" s="55"/>
      <c r="F112" s="55"/>
      <c r="G112" s="55"/>
      <c r="H112" s="55"/>
      <c r="I112" s="55"/>
      <c r="J112" s="55"/>
      <c r="K112" s="55"/>
      <c r="L112" s="56"/>
      <c r="M112" s="56"/>
      <c r="N112" s="57"/>
      <c r="O112" s="11"/>
      <c r="Q112" s="4"/>
      <c r="R112" s="50"/>
    </row>
    <row r="113" customFormat="false" ht="15" hidden="false" customHeight="true" outlineLevel="0" collapsed="false">
      <c r="A113" s="47"/>
      <c r="B113" s="54"/>
      <c r="C113" s="55"/>
      <c r="D113" s="50" t="n">
        <v>0</v>
      </c>
      <c r="E113" s="55"/>
      <c r="F113" s="55"/>
      <c r="G113" s="55"/>
      <c r="H113" s="55"/>
      <c r="I113" s="55"/>
      <c r="J113" s="55"/>
      <c r="K113" s="55"/>
      <c r="L113" s="56"/>
      <c r="M113" s="56"/>
      <c r="N113" s="57"/>
      <c r="O113" s="11"/>
      <c r="Q113" s="4"/>
      <c r="R113" s="50"/>
    </row>
    <row r="114" customFormat="false" ht="15" hidden="false" customHeight="true" outlineLevel="0" collapsed="false">
      <c r="A114" s="47"/>
      <c r="B114" s="54"/>
      <c r="C114" s="55"/>
      <c r="D114" s="50" t="n">
        <v>0</v>
      </c>
      <c r="E114" s="55"/>
      <c r="F114" s="55"/>
      <c r="G114" s="55"/>
      <c r="H114" s="55"/>
      <c r="I114" s="55"/>
      <c r="J114" s="55"/>
      <c r="K114" s="55"/>
      <c r="L114" s="56"/>
      <c r="M114" s="56"/>
      <c r="N114" s="57"/>
      <c r="O114" s="11"/>
      <c r="Q114" s="4"/>
      <c r="R114" s="50"/>
    </row>
    <row r="115" customFormat="false" ht="15" hidden="false" customHeight="true" outlineLevel="0" collapsed="false">
      <c r="A115" s="47"/>
      <c r="B115" s="54"/>
      <c r="C115" s="55"/>
      <c r="D115" s="50" t="n">
        <v>0</v>
      </c>
      <c r="E115" s="55"/>
      <c r="F115" s="55"/>
      <c r="G115" s="55"/>
      <c r="H115" s="55"/>
      <c r="I115" s="55"/>
      <c r="J115" s="55"/>
      <c r="K115" s="55"/>
      <c r="L115" s="56"/>
      <c r="M115" s="56"/>
      <c r="N115" s="57"/>
      <c r="O115" s="11"/>
      <c r="Q115" s="4"/>
      <c r="R115" s="50"/>
    </row>
    <row r="116" customFormat="false" ht="15" hidden="false" customHeight="true" outlineLevel="0" collapsed="false">
      <c r="A116" s="34" t="s">
        <v>64</v>
      </c>
      <c r="B116" s="35" t="s">
        <v>16</v>
      </c>
      <c r="C116" s="36"/>
      <c r="D116" s="50" t="n">
        <v>0</v>
      </c>
      <c r="E116" s="38" t="s">
        <v>17</v>
      </c>
      <c r="F116" s="38" t="s">
        <v>25</v>
      </c>
      <c r="G116" s="82" t="s">
        <v>26</v>
      </c>
      <c r="H116" s="59"/>
      <c r="I116" s="59"/>
      <c r="J116" s="60"/>
      <c r="K116" s="60"/>
      <c r="L116" s="44" t="n">
        <f aca="false">L117+L118+L119+L120+L121</f>
        <v>0</v>
      </c>
      <c r="M116" s="45"/>
      <c r="N116" s="46"/>
      <c r="O116" s="11"/>
      <c r="Q116" s="4"/>
      <c r="R116" s="50"/>
    </row>
    <row r="117" customFormat="false" ht="15" hidden="false" customHeight="true" outlineLevel="0" collapsed="false">
      <c r="A117" s="47"/>
      <c r="B117" s="48"/>
      <c r="C117" s="49" t="n">
        <v>20</v>
      </c>
      <c r="D117" s="50" t="n">
        <v>102</v>
      </c>
      <c r="E117" s="49"/>
      <c r="F117" s="49"/>
      <c r="G117" s="49"/>
      <c r="H117" s="55"/>
      <c r="I117" s="55"/>
      <c r="J117" s="55"/>
      <c r="K117" s="55"/>
      <c r="L117" s="51" t="n">
        <f aca="false">J117+I117+H117+G117+F117+E117+K117</f>
        <v>0</v>
      </c>
      <c r="M117" s="51" t="n">
        <f aca="false">L117*D117</f>
        <v>0</v>
      </c>
      <c r="N117" s="52"/>
      <c r="O117" s="11"/>
      <c r="Q117" s="4"/>
      <c r="R117" s="50"/>
    </row>
    <row r="118" customFormat="false" ht="15" hidden="false" customHeight="true" outlineLevel="0" collapsed="false">
      <c r="A118" s="47"/>
      <c r="B118" s="48"/>
      <c r="C118" s="49" t="n">
        <v>22</v>
      </c>
      <c r="D118" s="50" t="n">
        <v>102</v>
      </c>
      <c r="E118" s="49"/>
      <c r="F118" s="49"/>
      <c r="G118" s="49"/>
      <c r="H118" s="55"/>
      <c r="I118" s="55"/>
      <c r="J118" s="55"/>
      <c r="K118" s="55"/>
      <c r="L118" s="51" t="n">
        <f aca="false">J118+I118+H118+G118+F118+E118+K118</f>
        <v>0</v>
      </c>
      <c r="M118" s="51" t="n">
        <f aca="false">L118*D118</f>
        <v>0</v>
      </c>
      <c r="N118" s="52"/>
      <c r="O118" s="11"/>
      <c r="Q118" s="4"/>
      <c r="R118" s="50"/>
    </row>
    <row r="119" customFormat="false" ht="15" hidden="false" customHeight="true" outlineLevel="0" collapsed="false">
      <c r="A119" s="47"/>
      <c r="B119" s="48"/>
      <c r="C119" s="49" t="n">
        <v>24</v>
      </c>
      <c r="D119" s="50" t="n">
        <v>102</v>
      </c>
      <c r="E119" s="49"/>
      <c r="F119" s="49"/>
      <c r="G119" s="49"/>
      <c r="H119" s="55"/>
      <c r="I119" s="55"/>
      <c r="J119" s="55"/>
      <c r="K119" s="55"/>
      <c r="L119" s="51" t="n">
        <f aca="false">J119+I119+H119+G119+F119+E119+K119</f>
        <v>0</v>
      </c>
      <c r="M119" s="51" t="n">
        <f aca="false">L119*D119</f>
        <v>0</v>
      </c>
      <c r="N119" s="52"/>
      <c r="O119" s="11"/>
      <c r="Q119" s="4"/>
      <c r="R119" s="50"/>
    </row>
    <row r="120" customFormat="false" ht="15" hidden="false" customHeight="true" outlineLevel="0" collapsed="false">
      <c r="A120" s="47"/>
      <c r="B120" s="48"/>
      <c r="C120" s="49" t="n">
        <v>26</v>
      </c>
      <c r="D120" s="50" t="n">
        <v>118</v>
      </c>
      <c r="E120" s="49"/>
      <c r="F120" s="49"/>
      <c r="G120" s="49"/>
      <c r="H120" s="55"/>
      <c r="I120" s="55"/>
      <c r="J120" s="55"/>
      <c r="K120" s="55"/>
      <c r="L120" s="51" t="n">
        <f aca="false">J120+I120+H120+G120+F120+E120+K120</f>
        <v>0</v>
      </c>
      <c r="M120" s="51" t="n">
        <f aca="false">L120*D120</f>
        <v>0</v>
      </c>
      <c r="N120" s="52"/>
      <c r="O120" s="11"/>
      <c r="Q120" s="4"/>
      <c r="R120" s="50"/>
    </row>
    <row r="121" customFormat="false" ht="15" hidden="false" customHeight="true" outlineLevel="0" collapsed="false">
      <c r="A121" s="87"/>
      <c r="B121" s="48"/>
      <c r="C121" s="49" t="n">
        <v>28</v>
      </c>
      <c r="D121" s="50" t="n">
        <v>118</v>
      </c>
      <c r="E121" s="49"/>
      <c r="F121" s="49"/>
      <c r="G121" s="49"/>
      <c r="H121" s="55"/>
      <c r="I121" s="55"/>
      <c r="J121" s="55"/>
      <c r="K121" s="55"/>
      <c r="L121" s="51" t="n">
        <f aca="false">J121+I121+H121+G121+F121+E121+K121</f>
        <v>0</v>
      </c>
      <c r="M121" s="51" t="n">
        <f aca="false">L121*D121</f>
        <v>0</v>
      </c>
      <c r="N121" s="52"/>
      <c r="O121" s="11"/>
      <c r="Q121" s="4"/>
      <c r="R121" s="50"/>
    </row>
    <row r="122" customFormat="false" ht="15" hidden="false" customHeight="true" outlineLevel="0" collapsed="false">
      <c r="A122" s="87"/>
      <c r="B122" s="54"/>
      <c r="C122" s="55"/>
      <c r="D122" s="50" t="n">
        <v>0</v>
      </c>
      <c r="E122" s="55"/>
      <c r="F122" s="55"/>
      <c r="G122" s="55"/>
      <c r="H122" s="55"/>
      <c r="I122" s="55"/>
      <c r="J122" s="55"/>
      <c r="K122" s="55"/>
      <c r="L122" s="56"/>
      <c r="M122" s="56"/>
      <c r="N122" s="57"/>
      <c r="O122" s="11"/>
      <c r="Q122" s="4"/>
      <c r="R122" s="50"/>
    </row>
    <row r="123" customFormat="false" ht="15" hidden="false" customHeight="true" outlineLevel="0" collapsed="false">
      <c r="A123" s="88"/>
      <c r="B123" s="54"/>
      <c r="C123" s="55"/>
      <c r="D123" s="50" t="n">
        <v>0</v>
      </c>
      <c r="E123" s="55"/>
      <c r="F123" s="55"/>
      <c r="G123" s="55"/>
      <c r="H123" s="55"/>
      <c r="I123" s="55"/>
      <c r="J123" s="55"/>
      <c r="K123" s="55"/>
      <c r="L123" s="56"/>
      <c r="M123" s="56"/>
      <c r="N123" s="57"/>
      <c r="O123" s="11"/>
      <c r="Q123" s="4"/>
      <c r="R123" s="50"/>
    </row>
    <row r="124" customFormat="false" ht="15" hidden="false" customHeight="true" outlineLevel="0" collapsed="false">
      <c r="A124" s="34" t="s">
        <v>65</v>
      </c>
      <c r="B124" s="35" t="s">
        <v>16</v>
      </c>
      <c r="C124" s="36"/>
      <c r="D124" s="50" t="n">
        <v>0</v>
      </c>
      <c r="E124" s="38" t="s">
        <v>17</v>
      </c>
      <c r="F124" s="38" t="s">
        <v>18</v>
      </c>
      <c r="G124" s="39" t="s">
        <v>19</v>
      </c>
      <c r="H124" s="40" t="s">
        <v>20</v>
      </c>
      <c r="I124" s="41" t="s">
        <v>21</v>
      </c>
      <c r="J124" s="42" t="s">
        <v>22</v>
      </c>
      <c r="K124" s="43" t="s">
        <v>23</v>
      </c>
      <c r="L124" s="44" t="n">
        <f aca="false">L125+L126+L127+L128+L129</f>
        <v>0</v>
      </c>
      <c r="M124" s="45"/>
      <c r="N124" s="46"/>
      <c r="O124" s="11"/>
      <c r="Q124" s="4"/>
      <c r="R124" s="50"/>
    </row>
    <row r="125" customFormat="false" ht="15" hidden="false" customHeight="true" outlineLevel="0" collapsed="false">
      <c r="A125" s="47"/>
      <c r="B125" s="48"/>
      <c r="C125" s="49" t="n">
        <v>20</v>
      </c>
      <c r="D125" s="50" t="n">
        <v>110</v>
      </c>
      <c r="E125" s="49"/>
      <c r="F125" s="49"/>
      <c r="G125" s="49"/>
      <c r="H125" s="49"/>
      <c r="I125" s="49"/>
      <c r="J125" s="49"/>
      <c r="K125" s="49"/>
      <c r="L125" s="51" t="n">
        <f aca="false">J125+I125+H125+G125+F125+E125+K125</f>
        <v>0</v>
      </c>
      <c r="M125" s="51" t="n">
        <f aca="false">L125*D125</f>
        <v>0</v>
      </c>
      <c r="N125" s="52"/>
      <c r="O125" s="11"/>
      <c r="Q125" s="4"/>
      <c r="R125" s="50"/>
    </row>
    <row r="126" customFormat="false" ht="15" hidden="false" customHeight="true" outlineLevel="0" collapsed="false">
      <c r="A126" s="47"/>
      <c r="B126" s="48"/>
      <c r="C126" s="49" t="n">
        <v>22</v>
      </c>
      <c r="D126" s="50" t="n">
        <v>110</v>
      </c>
      <c r="E126" s="49"/>
      <c r="F126" s="49"/>
      <c r="G126" s="49"/>
      <c r="H126" s="49"/>
      <c r="I126" s="49"/>
      <c r="J126" s="49"/>
      <c r="K126" s="49"/>
      <c r="L126" s="51" t="n">
        <f aca="false">J126+I126+H126+G126+F126+E126+K126</f>
        <v>0</v>
      </c>
      <c r="M126" s="51" t="n">
        <f aca="false">L126*D126</f>
        <v>0</v>
      </c>
      <c r="N126" s="52"/>
      <c r="O126" s="11"/>
      <c r="Q126" s="4"/>
      <c r="R126" s="50"/>
    </row>
    <row r="127" customFormat="false" ht="15" hidden="false" customHeight="true" outlineLevel="0" collapsed="false">
      <c r="A127" s="47"/>
      <c r="B127" s="48"/>
      <c r="C127" s="49" t="n">
        <v>24</v>
      </c>
      <c r="D127" s="50" t="n">
        <v>110</v>
      </c>
      <c r="E127" s="49"/>
      <c r="F127" s="49"/>
      <c r="G127" s="49"/>
      <c r="H127" s="49"/>
      <c r="I127" s="49"/>
      <c r="J127" s="49"/>
      <c r="K127" s="49"/>
      <c r="L127" s="51" t="n">
        <f aca="false">J127+I127+H127+G127+F127+E127+K127</f>
        <v>0</v>
      </c>
      <c r="M127" s="51" t="n">
        <f aca="false">L127*D127</f>
        <v>0</v>
      </c>
      <c r="N127" s="52"/>
      <c r="O127" s="11"/>
      <c r="Q127" s="4"/>
      <c r="R127" s="50"/>
    </row>
    <row r="128" customFormat="false" ht="15" hidden="false" customHeight="true" outlineLevel="0" collapsed="false">
      <c r="A128" s="47"/>
      <c r="B128" s="48"/>
      <c r="C128" s="49" t="n">
        <v>26</v>
      </c>
      <c r="D128" s="50" t="n">
        <v>125</v>
      </c>
      <c r="E128" s="49"/>
      <c r="F128" s="49"/>
      <c r="G128" s="49"/>
      <c r="H128" s="49"/>
      <c r="I128" s="49"/>
      <c r="J128" s="49"/>
      <c r="K128" s="49"/>
      <c r="L128" s="51" t="n">
        <f aca="false">J128+I128+H128+G128+F128+E128+K128</f>
        <v>0</v>
      </c>
      <c r="M128" s="51" t="n">
        <f aca="false">L128*D128</f>
        <v>0</v>
      </c>
      <c r="N128" s="52"/>
      <c r="O128" s="11"/>
      <c r="Q128" s="4"/>
      <c r="R128" s="50"/>
    </row>
    <row r="129" customFormat="false" ht="15" hidden="false" customHeight="true" outlineLevel="0" collapsed="false">
      <c r="A129" s="87"/>
      <c r="B129" s="48"/>
      <c r="C129" s="49" t="n">
        <v>28</v>
      </c>
      <c r="D129" s="50" t="n">
        <v>125</v>
      </c>
      <c r="E129" s="49"/>
      <c r="F129" s="49"/>
      <c r="G129" s="49"/>
      <c r="H129" s="49"/>
      <c r="I129" s="49"/>
      <c r="J129" s="49"/>
      <c r="K129" s="49"/>
      <c r="L129" s="51" t="n">
        <f aca="false">J129+I129+H129+G129+F129+E129+K129</f>
        <v>0</v>
      </c>
      <c r="M129" s="51" t="n">
        <f aca="false">L129*D129</f>
        <v>0</v>
      </c>
      <c r="N129" s="52"/>
      <c r="O129" s="11"/>
      <c r="Q129" s="4"/>
      <c r="R129" s="50"/>
    </row>
    <row r="130" customFormat="false" ht="15" hidden="false" customHeight="true" outlineLevel="0" collapsed="false">
      <c r="A130" s="87"/>
      <c r="B130" s="54"/>
      <c r="C130" s="55"/>
      <c r="D130" s="55"/>
      <c r="E130" s="55"/>
      <c r="F130" s="55"/>
      <c r="G130" s="55"/>
      <c r="H130" s="55"/>
      <c r="I130" s="55"/>
      <c r="J130" s="55"/>
      <c r="K130" s="55"/>
      <c r="L130" s="56"/>
      <c r="M130" s="56"/>
      <c r="N130" s="57"/>
      <c r="O130" s="11"/>
      <c r="Q130" s="4"/>
      <c r="R130" s="50"/>
    </row>
    <row r="131" customFormat="false" ht="15" hidden="false" customHeight="true" outlineLevel="0" collapsed="false">
      <c r="A131" s="34" t="s">
        <v>66</v>
      </c>
      <c r="B131" s="35" t="s">
        <v>67</v>
      </c>
      <c r="C131" s="36"/>
      <c r="D131" s="50" t="n">
        <v>0</v>
      </c>
      <c r="E131" s="38" t="s">
        <v>17</v>
      </c>
      <c r="F131" s="38" t="s">
        <v>18</v>
      </c>
      <c r="G131" s="38" t="s">
        <v>25</v>
      </c>
      <c r="H131" s="82" t="s">
        <v>26</v>
      </c>
      <c r="I131" s="89"/>
      <c r="J131" s="89"/>
      <c r="K131" s="89"/>
      <c r="L131" s="44" t="n">
        <f aca="false">L132+L133+L134+L135+L136</f>
        <v>0</v>
      </c>
      <c r="M131" s="45"/>
      <c r="N131" s="46"/>
      <c r="O131" s="11"/>
      <c r="Q131" s="4"/>
      <c r="R131" s="50"/>
    </row>
    <row r="132" customFormat="false" ht="15" hidden="false" customHeight="true" outlineLevel="0" collapsed="false">
      <c r="A132" s="47"/>
      <c r="B132" s="48"/>
      <c r="C132" s="49" t="n">
        <v>20</v>
      </c>
      <c r="D132" s="50" t="n">
        <v>77</v>
      </c>
      <c r="E132" s="49"/>
      <c r="F132" s="49"/>
      <c r="G132" s="49"/>
      <c r="H132" s="49"/>
      <c r="I132" s="55"/>
      <c r="J132" s="55"/>
      <c r="K132" s="55"/>
      <c r="L132" s="51" t="n">
        <f aca="false">J132+I132+H132+G132+F132+E132+K132</f>
        <v>0</v>
      </c>
      <c r="M132" s="51" t="n">
        <f aca="false">L132*D132</f>
        <v>0</v>
      </c>
      <c r="N132" s="52"/>
      <c r="O132" s="11"/>
      <c r="Q132" s="4"/>
      <c r="R132" s="50"/>
    </row>
    <row r="133" customFormat="false" ht="15" hidden="false" customHeight="true" outlineLevel="0" collapsed="false">
      <c r="A133" s="47"/>
      <c r="B133" s="48"/>
      <c r="C133" s="49" t="n">
        <v>22</v>
      </c>
      <c r="D133" s="50" t="n">
        <v>77</v>
      </c>
      <c r="E133" s="49"/>
      <c r="F133" s="49"/>
      <c r="G133" s="49"/>
      <c r="H133" s="49"/>
      <c r="I133" s="55"/>
      <c r="J133" s="55"/>
      <c r="K133" s="55"/>
      <c r="L133" s="51" t="n">
        <f aca="false">J133+I133+H133+G133+F133+E133+K133</f>
        <v>0</v>
      </c>
      <c r="M133" s="51" t="n">
        <f aca="false">L133*D133</f>
        <v>0</v>
      </c>
      <c r="N133" s="52"/>
      <c r="O133" s="11"/>
      <c r="Q133" s="4"/>
      <c r="R133" s="50"/>
    </row>
    <row r="134" customFormat="false" ht="15" hidden="true" customHeight="true" outlineLevel="0" collapsed="false">
      <c r="A134" s="47"/>
      <c r="B134" s="48"/>
      <c r="C134" s="49" t="n">
        <v>24</v>
      </c>
      <c r="D134" s="50" t="n">
        <v>55</v>
      </c>
      <c r="E134" s="49"/>
      <c r="F134" s="49"/>
      <c r="G134" s="49"/>
      <c r="H134" s="49"/>
      <c r="I134" s="55"/>
      <c r="J134" s="55"/>
      <c r="K134" s="55"/>
      <c r="L134" s="51" t="n">
        <f aca="false">J134+I134+H134+G134+F134+E134+K134</f>
        <v>0</v>
      </c>
      <c r="M134" s="51" t="n">
        <f aca="false">L134*D134</f>
        <v>0</v>
      </c>
      <c r="N134" s="52"/>
      <c r="O134" s="11"/>
      <c r="Q134" s="4"/>
      <c r="R134" s="50"/>
    </row>
    <row r="135" customFormat="false" ht="15" hidden="true" customHeight="true" outlineLevel="0" collapsed="false">
      <c r="A135" s="47"/>
      <c r="B135" s="48"/>
      <c r="C135" s="49" t="n">
        <v>26</v>
      </c>
      <c r="D135" s="50" t="n">
        <v>67</v>
      </c>
      <c r="E135" s="49"/>
      <c r="F135" s="49"/>
      <c r="G135" s="49"/>
      <c r="H135" s="49"/>
      <c r="I135" s="55"/>
      <c r="J135" s="55"/>
      <c r="K135" s="55"/>
      <c r="L135" s="51" t="n">
        <f aca="false">J135+I135+H135+G135+F135+E135+K135</f>
        <v>0</v>
      </c>
      <c r="M135" s="51" t="n">
        <f aca="false">L135*D135</f>
        <v>0</v>
      </c>
      <c r="N135" s="52"/>
      <c r="O135" s="11"/>
      <c r="Q135" s="4"/>
      <c r="R135" s="50"/>
    </row>
    <row r="136" customFormat="false" ht="15" hidden="true" customHeight="true" outlineLevel="0" collapsed="false">
      <c r="A136" s="47"/>
      <c r="B136" s="48"/>
      <c r="C136" s="49" t="n">
        <v>28</v>
      </c>
      <c r="D136" s="50" t="n">
        <v>67</v>
      </c>
      <c r="E136" s="49"/>
      <c r="F136" s="49"/>
      <c r="G136" s="49"/>
      <c r="H136" s="49"/>
      <c r="I136" s="55"/>
      <c r="J136" s="55"/>
      <c r="K136" s="55"/>
      <c r="L136" s="51" t="n">
        <f aca="false">J136+I136+H136+G136+F136+E136+K136</f>
        <v>0</v>
      </c>
      <c r="M136" s="51" t="n">
        <f aca="false">L136*D136</f>
        <v>0</v>
      </c>
      <c r="N136" s="52"/>
      <c r="O136" s="11"/>
      <c r="Q136" s="4"/>
      <c r="R136" s="50"/>
    </row>
    <row r="137" customFormat="false" ht="15" hidden="true" customHeight="true" outlineLevel="0" collapsed="false">
      <c r="A137" s="47"/>
      <c r="B137" s="54"/>
      <c r="C137" s="55"/>
      <c r="D137" s="50" t="n">
        <v>0</v>
      </c>
      <c r="E137" s="55"/>
      <c r="F137" s="55"/>
      <c r="G137" s="55"/>
      <c r="H137" s="55"/>
      <c r="I137" s="55"/>
      <c r="J137" s="55"/>
      <c r="K137" s="55"/>
      <c r="L137" s="56"/>
      <c r="M137" s="56"/>
      <c r="N137" s="57"/>
      <c r="O137" s="11"/>
      <c r="Q137" s="4"/>
      <c r="R137" s="50"/>
    </row>
    <row r="138" customFormat="false" ht="15" hidden="true" customHeight="true" outlineLevel="0" collapsed="false">
      <c r="A138" s="34" t="s">
        <v>68</v>
      </c>
      <c r="B138" s="35" t="s">
        <v>69</v>
      </c>
      <c r="C138" s="36"/>
      <c r="D138" s="50" t="n">
        <v>0</v>
      </c>
      <c r="E138" s="38" t="s">
        <v>17</v>
      </c>
      <c r="F138" s="38" t="s">
        <v>25</v>
      </c>
      <c r="G138" s="82" t="s">
        <v>26</v>
      </c>
      <c r="H138" s="89"/>
      <c r="I138" s="89"/>
      <c r="J138" s="89"/>
      <c r="K138" s="89"/>
      <c r="L138" s="44" t="n">
        <f aca="false">L139+L140+L141+L142+L143</f>
        <v>0</v>
      </c>
      <c r="M138" s="45"/>
      <c r="N138" s="46"/>
      <c r="O138" s="11"/>
      <c r="Q138" s="4"/>
      <c r="R138" s="50"/>
    </row>
    <row r="139" customFormat="false" ht="15" hidden="true" customHeight="true" outlineLevel="0" collapsed="false">
      <c r="A139" s="47"/>
      <c r="B139" s="48"/>
      <c r="C139" s="49" t="n">
        <v>20</v>
      </c>
      <c r="D139" s="50" t="n">
        <v>95</v>
      </c>
      <c r="E139" s="49"/>
      <c r="F139" s="49"/>
      <c r="G139" s="49"/>
      <c r="H139" s="55"/>
      <c r="I139" s="55"/>
      <c r="J139" s="55"/>
      <c r="K139" s="55"/>
      <c r="L139" s="51" t="n">
        <f aca="false">J139+I139+H139+G139+F139+E139+K139</f>
        <v>0</v>
      </c>
      <c r="M139" s="51" t="n">
        <f aca="false">L139*D139</f>
        <v>0</v>
      </c>
      <c r="N139" s="52"/>
      <c r="O139" s="11"/>
      <c r="Q139" s="4"/>
      <c r="R139" s="50"/>
    </row>
    <row r="140" customFormat="false" ht="14.25" hidden="true" customHeight="true" outlineLevel="0" collapsed="false">
      <c r="A140" s="47"/>
      <c r="B140" s="48"/>
      <c r="C140" s="49" t="n">
        <v>22</v>
      </c>
      <c r="D140" s="50" t="n">
        <v>95</v>
      </c>
      <c r="E140" s="49"/>
      <c r="F140" s="49"/>
      <c r="G140" s="49"/>
      <c r="H140" s="55"/>
      <c r="I140" s="55"/>
      <c r="J140" s="55"/>
      <c r="K140" s="55"/>
      <c r="L140" s="51" t="n">
        <f aca="false">J140+I140+H140+G140+F140+E140+K140</f>
        <v>0</v>
      </c>
      <c r="M140" s="51" t="n">
        <f aca="false">L140*D140</f>
        <v>0</v>
      </c>
      <c r="N140" s="52"/>
      <c r="O140" s="11"/>
      <c r="Q140" s="4"/>
      <c r="R140" s="50"/>
    </row>
    <row r="141" customFormat="false" ht="15" hidden="false" customHeight="true" outlineLevel="0" collapsed="false">
      <c r="A141" s="47"/>
      <c r="B141" s="48"/>
      <c r="C141" s="49" t="n">
        <v>24</v>
      </c>
      <c r="D141" s="50" t="n">
        <v>77</v>
      </c>
      <c r="E141" s="49"/>
      <c r="F141" s="49"/>
      <c r="G141" s="49"/>
      <c r="H141" s="55"/>
      <c r="I141" s="55"/>
      <c r="J141" s="55"/>
      <c r="K141" s="55"/>
      <c r="L141" s="51" t="n">
        <f aca="false">J141+I141+H141+G141+F141+E141+K141</f>
        <v>0</v>
      </c>
      <c r="M141" s="51" t="n">
        <f aca="false">L141*D141</f>
        <v>0</v>
      </c>
      <c r="N141" s="52"/>
      <c r="O141" s="11"/>
      <c r="Q141" s="4"/>
      <c r="R141" s="50"/>
    </row>
    <row r="142" customFormat="false" ht="15" hidden="false" customHeight="true" outlineLevel="0" collapsed="false">
      <c r="A142" s="47"/>
      <c r="B142" s="48"/>
      <c r="C142" s="49" t="n">
        <v>26</v>
      </c>
      <c r="D142" s="50" t="n">
        <v>88</v>
      </c>
      <c r="E142" s="49"/>
      <c r="F142" s="49"/>
      <c r="G142" s="49"/>
      <c r="H142" s="55"/>
      <c r="I142" s="55"/>
      <c r="J142" s="55"/>
      <c r="K142" s="55"/>
      <c r="L142" s="51" t="n">
        <f aca="false">J142+I142+H142+G142+F142+E142+K142</f>
        <v>0</v>
      </c>
      <c r="M142" s="51" t="n">
        <f aca="false">L142*D142</f>
        <v>0</v>
      </c>
      <c r="N142" s="52"/>
      <c r="O142" s="11"/>
      <c r="Q142" s="4"/>
      <c r="R142" s="50"/>
    </row>
    <row r="143" customFormat="false" ht="15" hidden="false" customHeight="true" outlineLevel="0" collapsed="false">
      <c r="A143" s="47"/>
      <c r="B143" s="48"/>
      <c r="C143" s="49" t="n">
        <v>28</v>
      </c>
      <c r="D143" s="50" t="n">
        <v>88</v>
      </c>
      <c r="E143" s="49"/>
      <c r="F143" s="49"/>
      <c r="G143" s="49"/>
      <c r="H143" s="55"/>
      <c r="I143" s="55"/>
      <c r="J143" s="55"/>
      <c r="K143" s="55"/>
      <c r="L143" s="51" t="n">
        <f aca="false">J143+I143+H143+G143+F143+E143+K143</f>
        <v>0</v>
      </c>
      <c r="M143" s="51" t="n">
        <f aca="false">L143*D143</f>
        <v>0</v>
      </c>
      <c r="N143" s="52"/>
      <c r="O143" s="11"/>
      <c r="Q143" s="4"/>
      <c r="R143" s="50"/>
    </row>
    <row r="144" customFormat="false" ht="15" hidden="false" customHeight="true" outlineLevel="0" collapsed="false">
      <c r="A144" s="47"/>
      <c r="B144" s="54"/>
      <c r="C144" s="55"/>
      <c r="D144" s="50" t="n">
        <v>0</v>
      </c>
      <c r="E144" s="55"/>
      <c r="F144" s="55"/>
      <c r="G144" s="55"/>
      <c r="H144" s="55"/>
      <c r="I144" s="55"/>
      <c r="J144" s="55"/>
      <c r="K144" s="55"/>
      <c r="L144" s="56"/>
      <c r="M144" s="56"/>
      <c r="N144" s="57"/>
      <c r="O144" s="11"/>
      <c r="Q144" s="4"/>
      <c r="R144" s="50"/>
    </row>
    <row r="145" customFormat="false" ht="15" hidden="false" customHeight="true" outlineLevel="0" collapsed="false">
      <c r="A145" s="34" t="s">
        <v>70</v>
      </c>
      <c r="B145" s="35" t="s">
        <v>71</v>
      </c>
      <c r="C145" s="36"/>
      <c r="D145" s="50" t="n">
        <v>0</v>
      </c>
      <c r="E145" s="38" t="s">
        <v>17</v>
      </c>
      <c r="F145" s="38" t="s">
        <v>25</v>
      </c>
      <c r="G145" s="82" t="s">
        <v>26</v>
      </c>
      <c r="H145" s="89"/>
      <c r="I145" s="89"/>
      <c r="J145" s="89"/>
      <c r="K145" s="89"/>
      <c r="L145" s="44" t="n">
        <f aca="false">L146+L147+L148+L149+L150</f>
        <v>0</v>
      </c>
      <c r="M145" s="45"/>
      <c r="N145" s="46"/>
      <c r="O145" s="11"/>
      <c r="Q145" s="4"/>
      <c r="R145" s="50"/>
    </row>
    <row r="146" customFormat="false" ht="15" hidden="false" customHeight="true" outlineLevel="0" collapsed="false">
      <c r="A146" s="47"/>
      <c r="B146" s="48"/>
      <c r="C146" s="49" t="n">
        <v>20</v>
      </c>
      <c r="D146" s="50" t="n">
        <v>110</v>
      </c>
      <c r="E146" s="49"/>
      <c r="F146" s="49"/>
      <c r="G146" s="49"/>
      <c r="H146" s="55"/>
      <c r="I146" s="55"/>
      <c r="J146" s="55"/>
      <c r="K146" s="55"/>
      <c r="L146" s="51" t="n">
        <f aca="false">J146+I146+H146+G146+F146+E146+K146</f>
        <v>0</v>
      </c>
      <c r="M146" s="51" t="n">
        <f aca="false">L146*D146</f>
        <v>0</v>
      </c>
      <c r="N146" s="52"/>
      <c r="O146" s="11"/>
      <c r="Q146" s="4"/>
      <c r="R146" s="50"/>
    </row>
    <row r="147" customFormat="false" ht="15" hidden="false" customHeight="true" outlineLevel="0" collapsed="false">
      <c r="A147" s="47"/>
      <c r="B147" s="48"/>
      <c r="C147" s="49" t="n">
        <v>22</v>
      </c>
      <c r="D147" s="50" t="n">
        <v>110</v>
      </c>
      <c r="E147" s="49"/>
      <c r="F147" s="49"/>
      <c r="G147" s="49"/>
      <c r="H147" s="55"/>
      <c r="I147" s="55"/>
      <c r="J147" s="55"/>
      <c r="K147" s="55"/>
      <c r="L147" s="51" t="n">
        <f aca="false">J147+I147+H147+G147+F147+E147+K147</f>
        <v>0</v>
      </c>
      <c r="M147" s="51" t="n">
        <f aca="false">L147*D147</f>
        <v>0</v>
      </c>
      <c r="N147" s="52"/>
      <c r="O147" s="11"/>
      <c r="Q147" s="4"/>
      <c r="R147" s="50"/>
    </row>
    <row r="148" customFormat="false" ht="15" hidden="false" customHeight="true" outlineLevel="0" collapsed="false">
      <c r="A148" s="47"/>
      <c r="B148" s="48"/>
      <c r="C148" s="49" t="n">
        <v>24</v>
      </c>
      <c r="D148" s="50" t="n">
        <v>110</v>
      </c>
      <c r="E148" s="49"/>
      <c r="F148" s="49"/>
      <c r="G148" s="49"/>
      <c r="H148" s="55"/>
      <c r="I148" s="55"/>
      <c r="J148" s="55"/>
      <c r="K148" s="55"/>
      <c r="L148" s="51" t="n">
        <f aca="false">J148+I148+H148+G148+F148+E148+K148</f>
        <v>0</v>
      </c>
      <c r="M148" s="51" t="n">
        <f aca="false">L148*D148</f>
        <v>0</v>
      </c>
      <c r="N148" s="52"/>
      <c r="O148" s="11"/>
      <c r="Q148" s="4"/>
      <c r="R148" s="50"/>
    </row>
    <row r="149" customFormat="false" ht="15" hidden="false" customHeight="true" outlineLevel="0" collapsed="false">
      <c r="A149" s="47"/>
      <c r="B149" s="48"/>
      <c r="C149" s="49" t="n">
        <v>26</v>
      </c>
      <c r="D149" s="50" t="n">
        <v>125</v>
      </c>
      <c r="E149" s="49"/>
      <c r="F149" s="49"/>
      <c r="G149" s="49"/>
      <c r="H149" s="55"/>
      <c r="I149" s="55"/>
      <c r="J149" s="55"/>
      <c r="K149" s="55"/>
      <c r="L149" s="51" t="n">
        <f aca="false">J149+I149+H149+G149+F149+E149+K149</f>
        <v>0</v>
      </c>
      <c r="M149" s="51" t="n">
        <f aca="false">L149*D149</f>
        <v>0</v>
      </c>
      <c r="N149" s="52"/>
      <c r="O149" s="11"/>
      <c r="Q149" s="4"/>
      <c r="R149" s="50"/>
    </row>
    <row r="150" customFormat="false" ht="15" hidden="false" customHeight="true" outlineLevel="0" collapsed="false">
      <c r="A150" s="47"/>
      <c r="B150" s="48"/>
      <c r="C150" s="49" t="n">
        <v>28</v>
      </c>
      <c r="D150" s="50" t="n">
        <v>125</v>
      </c>
      <c r="E150" s="49"/>
      <c r="F150" s="49"/>
      <c r="G150" s="49"/>
      <c r="H150" s="55"/>
      <c r="I150" s="55"/>
      <c r="J150" s="55"/>
      <c r="K150" s="55"/>
      <c r="L150" s="51" t="n">
        <f aca="false">J150+I150+H150+G150+F150+E150+K150</f>
        <v>0</v>
      </c>
      <c r="M150" s="51" t="n">
        <f aca="false">L150*D150</f>
        <v>0</v>
      </c>
      <c r="N150" s="52"/>
      <c r="O150" s="11"/>
      <c r="Q150" s="4"/>
      <c r="R150" s="50"/>
    </row>
    <row r="151" customFormat="false" ht="15" hidden="false" customHeight="true" outlineLevel="0" collapsed="false">
      <c r="A151" s="47"/>
      <c r="B151" s="54"/>
      <c r="C151" s="55"/>
      <c r="D151" s="50" t="n">
        <v>0</v>
      </c>
      <c r="E151" s="55"/>
      <c r="F151" s="55"/>
      <c r="G151" s="55"/>
      <c r="H151" s="55"/>
      <c r="I151" s="55"/>
      <c r="J151" s="55"/>
      <c r="K151" s="55"/>
      <c r="L151" s="56"/>
      <c r="M151" s="56"/>
      <c r="N151" s="57"/>
      <c r="O151" s="11"/>
      <c r="Q151" s="4"/>
      <c r="R151" s="50"/>
    </row>
    <row r="152" customFormat="false" ht="15" hidden="false" customHeight="true" outlineLevel="0" collapsed="false">
      <c r="A152" s="34" t="s">
        <v>72</v>
      </c>
      <c r="B152" s="35" t="s">
        <v>73</v>
      </c>
      <c r="C152" s="36"/>
      <c r="D152" s="50" t="n">
        <v>0</v>
      </c>
      <c r="E152" s="38" t="s">
        <v>17</v>
      </c>
      <c r="F152" s="38" t="s">
        <v>25</v>
      </c>
      <c r="G152" s="82" t="s">
        <v>26</v>
      </c>
      <c r="H152" s="89"/>
      <c r="I152" s="89"/>
      <c r="J152" s="89"/>
      <c r="K152" s="89"/>
      <c r="L152" s="44" t="n">
        <f aca="false">L153+L154+L155+L156+L157</f>
        <v>0</v>
      </c>
      <c r="M152" s="45"/>
      <c r="N152" s="46"/>
      <c r="O152" s="11"/>
      <c r="Q152" s="4"/>
      <c r="R152" s="50"/>
    </row>
    <row r="153" customFormat="false" ht="15" hidden="false" customHeight="true" outlineLevel="0" collapsed="false">
      <c r="A153" s="47"/>
      <c r="B153" s="48"/>
      <c r="C153" s="49" t="n">
        <v>20</v>
      </c>
      <c r="D153" s="50" t="n">
        <v>105</v>
      </c>
      <c r="E153" s="49"/>
      <c r="F153" s="49"/>
      <c r="G153" s="49"/>
      <c r="H153" s="55"/>
      <c r="I153" s="55"/>
      <c r="J153" s="55"/>
      <c r="K153" s="55"/>
      <c r="L153" s="51" t="n">
        <f aca="false">J153+I153+H153+G153+F153+E153+K153</f>
        <v>0</v>
      </c>
      <c r="M153" s="51" t="n">
        <f aca="false">L153*D153</f>
        <v>0</v>
      </c>
      <c r="N153" s="52"/>
      <c r="O153" s="11"/>
      <c r="Q153" s="4"/>
      <c r="R153" s="50"/>
    </row>
    <row r="154" customFormat="false" ht="15" hidden="false" customHeight="true" outlineLevel="0" collapsed="false">
      <c r="A154" s="47"/>
      <c r="B154" s="48"/>
      <c r="C154" s="49" t="n">
        <v>22</v>
      </c>
      <c r="D154" s="50" t="n">
        <v>105</v>
      </c>
      <c r="E154" s="49"/>
      <c r="F154" s="49"/>
      <c r="G154" s="49"/>
      <c r="H154" s="55"/>
      <c r="I154" s="55"/>
      <c r="J154" s="55"/>
      <c r="K154" s="55"/>
      <c r="L154" s="51" t="n">
        <f aca="false">J154+I154+H154+G154+F154+E154+K154</f>
        <v>0</v>
      </c>
      <c r="M154" s="51" t="n">
        <f aca="false">L154*D154</f>
        <v>0</v>
      </c>
      <c r="N154" s="52"/>
      <c r="O154" s="11"/>
      <c r="Q154" s="4"/>
      <c r="R154" s="50"/>
    </row>
    <row r="155" customFormat="false" ht="15" hidden="false" customHeight="true" outlineLevel="0" collapsed="false">
      <c r="A155" s="47"/>
      <c r="B155" s="48"/>
      <c r="C155" s="49" t="n">
        <v>24</v>
      </c>
      <c r="D155" s="50" t="n">
        <v>105</v>
      </c>
      <c r="E155" s="49"/>
      <c r="F155" s="49"/>
      <c r="G155" s="49"/>
      <c r="H155" s="55"/>
      <c r="I155" s="55"/>
      <c r="J155" s="55"/>
      <c r="K155" s="55"/>
      <c r="L155" s="51" t="n">
        <f aca="false">J155+I155+H155+G155+F155+E155+K155</f>
        <v>0</v>
      </c>
      <c r="M155" s="51" t="n">
        <f aca="false">L155*D155</f>
        <v>0</v>
      </c>
      <c r="N155" s="52"/>
      <c r="O155" s="11"/>
      <c r="Q155" s="4"/>
      <c r="R155" s="50"/>
    </row>
    <row r="156" customFormat="false" ht="15" hidden="false" customHeight="true" outlineLevel="0" collapsed="false">
      <c r="A156" s="47"/>
      <c r="B156" s="48"/>
      <c r="C156" s="49" t="n">
        <v>26</v>
      </c>
      <c r="D156" s="50" t="n">
        <v>120</v>
      </c>
      <c r="E156" s="49"/>
      <c r="F156" s="49"/>
      <c r="G156" s="49"/>
      <c r="H156" s="55"/>
      <c r="I156" s="55"/>
      <c r="J156" s="55"/>
      <c r="K156" s="55"/>
      <c r="L156" s="51" t="n">
        <f aca="false">J156+I156+H156+G156+F156+E156+K156</f>
        <v>0</v>
      </c>
      <c r="M156" s="51" t="n">
        <f aca="false">L156*D156</f>
        <v>0</v>
      </c>
      <c r="N156" s="52"/>
      <c r="O156" s="11"/>
      <c r="Q156" s="4"/>
      <c r="R156" s="50"/>
    </row>
    <row r="157" customFormat="false" ht="15" hidden="false" customHeight="true" outlineLevel="0" collapsed="false">
      <c r="A157" s="47"/>
      <c r="B157" s="48"/>
      <c r="C157" s="49" t="n">
        <v>28</v>
      </c>
      <c r="D157" s="50" t="n">
        <v>120</v>
      </c>
      <c r="E157" s="49"/>
      <c r="F157" s="49"/>
      <c r="G157" s="49"/>
      <c r="H157" s="55"/>
      <c r="I157" s="55"/>
      <c r="J157" s="55"/>
      <c r="K157" s="55"/>
      <c r="L157" s="51" t="n">
        <f aca="false">J157+I157+H157+G157+F157+E157+K157</f>
        <v>0</v>
      </c>
      <c r="M157" s="51" t="n">
        <f aca="false">L157*D157</f>
        <v>0</v>
      </c>
      <c r="N157" s="52"/>
      <c r="O157" s="11"/>
      <c r="Q157" s="4"/>
      <c r="R157" s="50"/>
    </row>
    <row r="158" customFormat="false" ht="15" hidden="false" customHeight="true" outlineLevel="0" collapsed="false">
      <c r="A158" s="47"/>
      <c r="B158" s="54"/>
      <c r="C158" s="55"/>
      <c r="D158" s="50" t="n">
        <v>0</v>
      </c>
      <c r="E158" s="55"/>
      <c r="F158" s="55"/>
      <c r="G158" s="55"/>
      <c r="H158" s="55"/>
      <c r="I158" s="55"/>
      <c r="J158" s="55"/>
      <c r="K158" s="55"/>
      <c r="L158" s="56"/>
      <c r="M158" s="56"/>
      <c r="N158" s="57"/>
      <c r="O158" s="11"/>
      <c r="Q158" s="4"/>
      <c r="R158" s="50"/>
    </row>
    <row r="159" customFormat="false" ht="15" hidden="false" customHeight="true" outlineLevel="0" collapsed="false">
      <c r="A159" s="34" t="s">
        <v>74</v>
      </c>
      <c r="B159" s="35" t="s">
        <v>75</v>
      </c>
      <c r="C159" s="36"/>
      <c r="D159" s="50" t="n">
        <v>0</v>
      </c>
      <c r="E159" s="38" t="s">
        <v>17</v>
      </c>
      <c r="F159" s="38" t="s">
        <v>25</v>
      </c>
      <c r="G159" s="82" t="s">
        <v>26</v>
      </c>
      <c r="H159" s="89"/>
      <c r="I159" s="89"/>
      <c r="J159" s="89"/>
      <c r="K159" s="89"/>
      <c r="L159" s="44" t="n">
        <f aca="false">L160+L161+L162+L163+L164</f>
        <v>0</v>
      </c>
      <c r="M159" s="45"/>
      <c r="N159" s="46"/>
      <c r="O159" s="11"/>
      <c r="Q159" s="4"/>
      <c r="R159" s="50"/>
    </row>
    <row r="160" customFormat="false" ht="15" hidden="false" customHeight="true" outlineLevel="0" collapsed="false">
      <c r="A160" s="47"/>
      <c r="B160" s="48"/>
      <c r="C160" s="49" t="n">
        <v>20</v>
      </c>
      <c r="D160" s="50" t="n">
        <v>110</v>
      </c>
      <c r="E160" s="49"/>
      <c r="F160" s="49"/>
      <c r="G160" s="49"/>
      <c r="H160" s="55"/>
      <c r="I160" s="55"/>
      <c r="J160" s="55"/>
      <c r="K160" s="55"/>
      <c r="L160" s="51" t="n">
        <f aca="false">J160+I160+H160+G160+F160+E160+K160</f>
        <v>0</v>
      </c>
      <c r="M160" s="51" t="n">
        <f aca="false">L160*D160</f>
        <v>0</v>
      </c>
      <c r="N160" s="52"/>
      <c r="O160" s="11"/>
      <c r="Q160" s="4"/>
      <c r="R160" s="50"/>
    </row>
    <row r="161" customFormat="false" ht="15" hidden="false" customHeight="true" outlineLevel="0" collapsed="false">
      <c r="A161" s="47"/>
      <c r="B161" s="48"/>
      <c r="C161" s="49" t="n">
        <v>22</v>
      </c>
      <c r="D161" s="50" t="n">
        <v>110</v>
      </c>
      <c r="E161" s="49"/>
      <c r="F161" s="49"/>
      <c r="G161" s="49"/>
      <c r="H161" s="55"/>
      <c r="I161" s="55"/>
      <c r="J161" s="55"/>
      <c r="K161" s="55"/>
      <c r="L161" s="51" t="n">
        <f aca="false">J161+I161+H161+G161+F161+E161+K161</f>
        <v>0</v>
      </c>
      <c r="M161" s="51" t="n">
        <f aca="false">L161*D161</f>
        <v>0</v>
      </c>
      <c r="N161" s="52"/>
      <c r="O161" s="11"/>
      <c r="Q161" s="4"/>
      <c r="R161" s="50"/>
    </row>
    <row r="162" customFormat="false" ht="15" hidden="false" customHeight="true" outlineLevel="0" collapsed="false">
      <c r="A162" s="47"/>
      <c r="B162" s="48"/>
      <c r="C162" s="49" t="n">
        <v>24</v>
      </c>
      <c r="D162" s="50" t="n">
        <v>110</v>
      </c>
      <c r="E162" s="49"/>
      <c r="F162" s="49"/>
      <c r="G162" s="49"/>
      <c r="H162" s="55"/>
      <c r="I162" s="55"/>
      <c r="J162" s="55"/>
      <c r="K162" s="55"/>
      <c r="L162" s="51" t="n">
        <f aca="false">J162+I162+H162+G162+F162+E162+K162</f>
        <v>0</v>
      </c>
      <c r="M162" s="51" t="n">
        <f aca="false">L162*D162</f>
        <v>0</v>
      </c>
      <c r="N162" s="52"/>
      <c r="O162" s="11"/>
      <c r="Q162" s="4"/>
      <c r="R162" s="50"/>
    </row>
    <row r="163" customFormat="false" ht="15" hidden="false" customHeight="true" outlineLevel="0" collapsed="false">
      <c r="A163" s="47"/>
      <c r="B163" s="48"/>
      <c r="C163" s="49" t="n">
        <v>26</v>
      </c>
      <c r="D163" s="50" t="n">
        <v>125</v>
      </c>
      <c r="E163" s="49"/>
      <c r="F163" s="49"/>
      <c r="G163" s="49"/>
      <c r="H163" s="55"/>
      <c r="I163" s="55"/>
      <c r="J163" s="55"/>
      <c r="K163" s="55"/>
      <c r="L163" s="51" t="n">
        <f aca="false">J163+I163+H163+G163+F163+E163+K163</f>
        <v>0</v>
      </c>
      <c r="M163" s="51" t="n">
        <f aca="false">L163*D163</f>
        <v>0</v>
      </c>
      <c r="N163" s="52"/>
      <c r="O163" s="11"/>
      <c r="Q163" s="4"/>
      <c r="R163" s="50"/>
    </row>
    <row r="164" customFormat="false" ht="15" hidden="false" customHeight="true" outlineLevel="0" collapsed="false">
      <c r="A164" s="47"/>
      <c r="B164" s="48"/>
      <c r="C164" s="49" t="n">
        <v>28</v>
      </c>
      <c r="D164" s="50" t="n">
        <v>125</v>
      </c>
      <c r="E164" s="49"/>
      <c r="F164" s="49"/>
      <c r="G164" s="49"/>
      <c r="H164" s="55"/>
      <c r="I164" s="55"/>
      <c r="J164" s="55"/>
      <c r="K164" s="55"/>
      <c r="L164" s="51" t="n">
        <f aca="false">J164+I164+H164+G164+F164+E164+K164</f>
        <v>0</v>
      </c>
      <c r="M164" s="51" t="n">
        <f aca="false">L164*D164</f>
        <v>0</v>
      </c>
      <c r="N164" s="52"/>
      <c r="O164" s="11"/>
      <c r="Q164" s="4"/>
      <c r="R164" s="50"/>
    </row>
    <row r="165" customFormat="false" ht="15" hidden="false" customHeight="true" outlineLevel="0" collapsed="false">
      <c r="A165" s="47"/>
      <c r="B165" s="54"/>
      <c r="C165" s="55"/>
      <c r="D165" s="50" t="n">
        <v>0</v>
      </c>
      <c r="E165" s="55"/>
      <c r="F165" s="55"/>
      <c r="G165" s="55"/>
      <c r="H165" s="55"/>
      <c r="I165" s="55"/>
      <c r="J165" s="55"/>
      <c r="K165" s="55"/>
      <c r="L165" s="56"/>
      <c r="M165" s="56"/>
      <c r="N165" s="57"/>
      <c r="O165" s="11"/>
      <c r="Q165" s="4"/>
      <c r="R165" s="50"/>
    </row>
    <row r="166" customFormat="false" ht="15" hidden="false" customHeight="true" outlineLevel="0" collapsed="false">
      <c r="A166" s="34" t="s">
        <v>76</v>
      </c>
      <c r="B166" s="35" t="s">
        <v>67</v>
      </c>
      <c r="C166" s="36"/>
      <c r="D166" s="50" t="n">
        <v>0</v>
      </c>
      <c r="E166" s="38" t="s">
        <v>17</v>
      </c>
      <c r="F166" s="38" t="s">
        <v>18</v>
      </c>
      <c r="G166" s="38" t="s">
        <v>25</v>
      </c>
      <c r="H166" s="82" t="s">
        <v>26</v>
      </c>
      <c r="I166" s="89"/>
      <c r="J166" s="89"/>
      <c r="K166" s="89"/>
      <c r="L166" s="44" t="n">
        <f aca="false">L167+L168+L169+L170+L171</f>
        <v>0</v>
      </c>
      <c r="M166" s="45"/>
      <c r="N166" s="46"/>
      <c r="O166" s="11"/>
      <c r="Q166" s="4"/>
      <c r="R166" s="50"/>
    </row>
    <row r="167" customFormat="false" ht="15" hidden="false" customHeight="true" outlineLevel="0" collapsed="false">
      <c r="A167" s="47"/>
      <c r="B167" s="48"/>
      <c r="C167" s="49" t="n">
        <v>20</v>
      </c>
      <c r="D167" s="50" t="n">
        <v>67</v>
      </c>
      <c r="E167" s="49"/>
      <c r="F167" s="49"/>
      <c r="G167" s="49"/>
      <c r="H167" s="49"/>
      <c r="I167" s="55"/>
      <c r="J167" s="55"/>
      <c r="K167" s="55"/>
      <c r="L167" s="51" t="n">
        <f aca="false">J167+I167+H167+G167+F167+E167+K167</f>
        <v>0</v>
      </c>
      <c r="M167" s="51" t="n">
        <f aca="false">L167*D167</f>
        <v>0</v>
      </c>
      <c r="N167" s="52"/>
      <c r="O167" s="11"/>
      <c r="Q167" s="4"/>
      <c r="R167" s="50"/>
    </row>
    <row r="168" customFormat="false" ht="15" hidden="false" customHeight="true" outlineLevel="0" collapsed="false">
      <c r="A168" s="47"/>
      <c r="B168" s="48"/>
      <c r="C168" s="49" t="n">
        <v>22</v>
      </c>
      <c r="D168" s="50" t="n">
        <v>67</v>
      </c>
      <c r="E168" s="49"/>
      <c r="F168" s="49"/>
      <c r="G168" s="49"/>
      <c r="H168" s="49"/>
      <c r="I168" s="55"/>
      <c r="J168" s="55"/>
      <c r="K168" s="55"/>
      <c r="L168" s="51" t="n">
        <f aca="false">J168+I168+H168+G168+F168+E168+K168</f>
        <v>0</v>
      </c>
      <c r="M168" s="51" t="n">
        <f aca="false">L168*D168</f>
        <v>0</v>
      </c>
      <c r="N168" s="52"/>
      <c r="O168" s="11"/>
      <c r="Q168" s="4"/>
      <c r="R168" s="50"/>
    </row>
    <row r="169" customFormat="false" ht="15.75" hidden="false" customHeight="true" outlineLevel="0" collapsed="false">
      <c r="A169" s="47"/>
      <c r="B169" s="48"/>
      <c r="C169" s="49" t="n">
        <v>24</v>
      </c>
      <c r="D169" s="50" t="n">
        <v>67</v>
      </c>
      <c r="E169" s="49"/>
      <c r="F169" s="49"/>
      <c r="G169" s="49"/>
      <c r="H169" s="49"/>
      <c r="I169" s="55"/>
      <c r="J169" s="55"/>
      <c r="K169" s="55"/>
      <c r="L169" s="51" t="n">
        <f aca="false">J169+I169+H169+G169+F169+E169+K169</f>
        <v>0</v>
      </c>
      <c r="M169" s="51" t="n">
        <f aca="false">L169*D169</f>
        <v>0</v>
      </c>
      <c r="N169" s="52"/>
      <c r="O169" s="11"/>
      <c r="Q169" s="4"/>
      <c r="R169" s="50"/>
    </row>
    <row r="170" customFormat="false" ht="14.25" hidden="false" customHeight="true" outlineLevel="0" collapsed="false">
      <c r="A170" s="47"/>
      <c r="B170" s="48"/>
      <c r="C170" s="49" t="n">
        <v>26</v>
      </c>
      <c r="D170" s="50" t="n">
        <v>77</v>
      </c>
      <c r="E170" s="49"/>
      <c r="F170" s="49"/>
      <c r="G170" s="49"/>
      <c r="H170" s="49"/>
      <c r="I170" s="55"/>
      <c r="J170" s="55"/>
      <c r="K170" s="55"/>
      <c r="L170" s="51" t="n">
        <f aca="false">J170+I170+H170+G170+F170+E170+K170</f>
        <v>0</v>
      </c>
      <c r="M170" s="51" t="n">
        <f aca="false">L170*D170</f>
        <v>0</v>
      </c>
      <c r="N170" s="52"/>
      <c r="O170" s="11"/>
      <c r="Q170" s="4"/>
      <c r="R170" s="50"/>
    </row>
    <row r="171" customFormat="false" ht="14.25" hidden="false" customHeight="true" outlineLevel="0" collapsed="false">
      <c r="A171" s="47"/>
      <c r="B171" s="48"/>
      <c r="C171" s="49" t="n">
        <v>28</v>
      </c>
      <c r="D171" s="50" t="n">
        <v>77</v>
      </c>
      <c r="E171" s="49"/>
      <c r="F171" s="49"/>
      <c r="G171" s="49"/>
      <c r="H171" s="49"/>
      <c r="I171" s="55"/>
      <c r="J171" s="55"/>
      <c r="K171" s="55"/>
      <c r="L171" s="51" t="n">
        <f aca="false">J171+I171+H171+G171+F171+E171+K171</f>
        <v>0</v>
      </c>
      <c r="M171" s="51" t="n">
        <f aca="false">L171*D171</f>
        <v>0</v>
      </c>
      <c r="N171" s="52"/>
      <c r="O171" s="11"/>
      <c r="Q171" s="4"/>
      <c r="R171" s="50"/>
    </row>
    <row r="172" customFormat="false" ht="14.25" hidden="false" customHeight="true" outlineLevel="0" collapsed="false">
      <c r="A172" s="62"/>
      <c r="B172" s="90"/>
      <c r="C172" s="66"/>
      <c r="D172" s="50" t="n">
        <v>0</v>
      </c>
      <c r="E172" s="66"/>
      <c r="F172" s="66"/>
      <c r="G172" s="66"/>
      <c r="H172" s="66"/>
      <c r="I172" s="66"/>
      <c r="J172" s="66"/>
      <c r="K172" s="66"/>
      <c r="L172" s="91"/>
      <c r="M172" s="91"/>
      <c r="N172" s="92"/>
      <c r="O172" s="11"/>
      <c r="Q172" s="4"/>
      <c r="R172" s="50"/>
    </row>
    <row r="173" customFormat="false" ht="14.25" hidden="false" customHeight="true" outlineLevel="0" collapsed="false">
      <c r="A173" s="34" t="s">
        <v>77</v>
      </c>
      <c r="B173" s="35" t="s">
        <v>75</v>
      </c>
      <c r="C173" s="36"/>
      <c r="D173" s="50" t="n">
        <v>0</v>
      </c>
      <c r="E173" s="38" t="s">
        <v>17</v>
      </c>
      <c r="F173" s="38" t="s">
        <v>25</v>
      </c>
      <c r="G173" s="82" t="s">
        <v>26</v>
      </c>
      <c r="H173" s="89"/>
      <c r="I173" s="89"/>
      <c r="J173" s="89"/>
      <c r="K173" s="89"/>
      <c r="L173" s="44" t="n">
        <f aca="false">L174+L175+L176+L177+L178</f>
        <v>0</v>
      </c>
      <c r="M173" s="45"/>
      <c r="N173" s="46"/>
      <c r="O173" s="11"/>
      <c r="Q173" s="4"/>
      <c r="R173" s="50"/>
    </row>
    <row r="174" customFormat="false" ht="14.25" hidden="false" customHeight="true" outlineLevel="0" collapsed="false">
      <c r="A174" s="47"/>
      <c r="B174" s="48"/>
      <c r="C174" s="49" t="n">
        <v>20</v>
      </c>
      <c r="D174" s="50" t="n">
        <v>95</v>
      </c>
      <c r="E174" s="49"/>
      <c r="F174" s="49"/>
      <c r="G174" s="49"/>
      <c r="H174" s="55"/>
      <c r="I174" s="55"/>
      <c r="J174" s="55"/>
      <c r="K174" s="55"/>
      <c r="L174" s="51" t="n">
        <f aca="false">J174+I174+H174+G174+F174+E174+K174</f>
        <v>0</v>
      </c>
      <c r="M174" s="51" t="n">
        <f aca="false">L174*D174</f>
        <v>0</v>
      </c>
      <c r="N174" s="52"/>
      <c r="O174" s="11"/>
      <c r="Q174" s="4"/>
      <c r="R174" s="50"/>
    </row>
    <row r="175" customFormat="false" ht="14.25" hidden="false" customHeight="true" outlineLevel="0" collapsed="false">
      <c r="A175" s="47"/>
      <c r="B175" s="48"/>
      <c r="C175" s="49" t="n">
        <v>22</v>
      </c>
      <c r="D175" s="50" t="n">
        <v>95</v>
      </c>
      <c r="E175" s="49"/>
      <c r="F175" s="49"/>
      <c r="G175" s="49"/>
      <c r="H175" s="55"/>
      <c r="I175" s="55"/>
      <c r="J175" s="55"/>
      <c r="K175" s="55"/>
      <c r="L175" s="51" t="n">
        <f aca="false">J175+I175+H175+G175+F175+E175+K175</f>
        <v>0</v>
      </c>
      <c r="M175" s="51" t="n">
        <f aca="false">L175*D175</f>
        <v>0</v>
      </c>
      <c r="N175" s="52"/>
      <c r="O175" s="11"/>
      <c r="Q175" s="4"/>
      <c r="R175" s="50"/>
    </row>
    <row r="176" customFormat="false" ht="14.25" hidden="false" customHeight="true" outlineLevel="0" collapsed="false">
      <c r="A176" s="47"/>
      <c r="B176" s="48"/>
      <c r="C176" s="49" t="n">
        <v>24</v>
      </c>
      <c r="D176" s="50" t="n">
        <v>95</v>
      </c>
      <c r="E176" s="49"/>
      <c r="F176" s="49"/>
      <c r="G176" s="49"/>
      <c r="H176" s="55"/>
      <c r="I176" s="55"/>
      <c r="J176" s="55"/>
      <c r="K176" s="55"/>
      <c r="L176" s="51" t="n">
        <f aca="false">J176+I176+H176+G176+F176+E176+K176</f>
        <v>0</v>
      </c>
      <c r="M176" s="51" t="n">
        <f aca="false">L176*D176</f>
        <v>0</v>
      </c>
      <c r="N176" s="52"/>
      <c r="O176" s="11"/>
      <c r="Q176" s="4"/>
      <c r="R176" s="50"/>
    </row>
    <row r="177" customFormat="false" ht="14.25" hidden="false" customHeight="true" outlineLevel="0" collapsed="false">
      <c r="A177" s="47"/>
      <c r="B177" s="48"/>
      <c r="C177" s="49" t="n">
        <v>26</v>
      </c>
      <c r="D177" s="50" t="n">
        <v>108</v>
      </c>
      <c r="E177" s="49"/>
      <c r="F177" s="49"/>
      <c r="G177" s="49"/>
      <c r="H177" s="55"/>
      <c r="I177" s="55"/>
      <c r="J177" s="55"/>
      <c r="K177" s="55"/>
      <c r="L177" s="51" t="n">
        <f aca="false">J177+I177+H177+G177+F177+E177+K177</f>
        <v>0</v>
      </c>
      <c r="M177" s="51" t="n">
        <f aca="false">L177*D177</f>
        <v>0</v>
      </c>
      <c r="N177" s="52"/>
      <c r="O177" s="11"/>
      <c r="Q177" s="4"/>
      <c r="R177" s="50"/>
    </row>
    <row r="178" customFormat="false" ht="14.25" hidden="false" customHeight="true" outlineLevel="0" collapsed="false">
      <c r="A178" s="47"/>
      <c r="B178" s="48"/>
      <c r="C178" s="49" t="n">
        <v>28</v>
      </c>
      <c r="D178" s="50" t="n">
        <v>108</v>
      </c>
      <c r="E178" s="49"/>
      <c r="F178" s="49"/>
      <c r="G178" s="49"/>
      <c r="H178" s="55"/>
      <c r="I178" s="55"/>
      <c r="J178" s="55"/>
      <c r="K178" s="55"/>
      <c r="L178" s="51" t="n">
        <f aca="false">J178+I178+H178+G178+F178+E178+K178</f>
        <v>0</v>
      </c>
      <c r="M178" s="51" t="n">
        <f aca="false">L178*D178</f>
        <v>0</v>
      </c>
      <c r="N178" s="52"/>
      <c r="O178" s="11"/>
      <c r="Q178" s="4"/>
      <c r="R178" s="50"/>
    </row>
    <row r="179" customFormat="false" ht="14.25" hidden="false" customHeight="true" outlineLevel="0" collapsed="false">
      <c r="A179" s="62"/>
      <c r="B179" s="90"/>
      <c r="C179" s="66"/>
      <c r="D179" s="50" t="n">
        <v>0</v>
      </c>
      <c r="E179" s="66"/>
      <c r="F179" s="66"/>
      <c r="G179" s="66"/>
      <c r="H179" s="66"/>
      <c r="I179" s="66"/>
      <c r="J179" s="66"/>
      <c r="K179" s="66"/>
      <c r="L179" s="91"/>
      <c r="M179" s="91"/>
      <c r="N179" s="92"/>
      <c r="O179" s="11"/>
      <c r="Q179" s="4"/>
      <c r="R179" s="50"/>
    </row>
    <row r="180" customFormat="false" ht="14.25" hidden="false" customHeight="true" outlineLevel="0" collapsed="false">
      <c r="A180" s="34" t="s">
        <v>78</v>
      </c>
      <c r="B180" s="35" t="s">
        <v>69</v>
      </c>
      <c r="C180" s="36"/>
      <c r="D180" s="50" t="n">
        <v>0</v>
      </c>
      <c r="E180" s="38" t="s">
        <v>17</v>
      </c>
      <c r="F180" s="38" t="s">
        <v>25</v>
      </c>
      <c r="G180" s="82" t="s">
        <v>26</v>
      </c>
      <c r="H180" s="89"/>
      <c r="I180" s="89"/>
      <c r="J180" s="89"/>
      <c r="K180" s="89"/>
      <c r="L180" s="44" t="n">
        <f aca="false">L181+L182+L183+L184+L185</f>
        <v>0</v>
      </c>
      <c r="M180" s="45"/>
      <c r="N180" s="46"/>
      <c r="O180" s="11"/>
      <c r="Q180" s="4"/>
      <c r="R180" s="50"/>
    </row>
    <row r="181" customFormat="false" ht="14.25" hidden="false" customHeight="true" outlineLevel="0" collapsed="false">
      <c r="A181" s="47"/>
      <c r="B181" s="48"/>
      <c r="C181" s="49" t="n">
        <v>20</v>
      </c>
      <c r="D181" s="50" t="n">
        <v>74</v>
      </c>
      <c r="E181" s="49"/>
      <c r="F181" s="49"/>
      <c r="G181" s="49"/>
      <c r="H181" s="55"/>
      <c r="I181" s="55"/>
      <c r="J181" s="55"/>
      <c r="K181" s="55"/>
      <c r="L181" s="51" t="n">
        <f aca="false">J181+I181+H181+G181+F181+E181+K181</f>
        <v>0</v>
      </c>
      <c r="M181" s="51" t="n">
        <f aca="false">L181*D181</f>
        <v>0</v>
      </c>
      <c r="N181" s="52"/>
      <c r="O181" s="11"/>
      <c r="Q181" s="4"/>
      <c r="R181" s="50"/>
    </row>
    <row r="182" customFormat="false" ht="14.25" hidden="false" customHeight="true" outlineLevel="0" collapsed="false">
      <c r="A182" s="47"/>
      <c r="B182" s="48"/>
      <c r="C182" s="49" t="n">
        <v>22</v>
      </c>
      <c r="D182" s="50" t="n">
        <v>74</v>
      </c>
      <c r="E182" s="49"/>
      <c r="F182" s="49"/>
      <c r="G182" s="49"/>
      <c r="H182" s="55"/>
      <c r="I182" s="55"/>
      <c r="J182" s="55"/>
      <c r="K182" s="55"/>
      <c r="L182" s="51" t="n">
        <f aca="false">J182+I182+H182+G182+F182+E182+K182</f>
        <v>0</v>
      </c>
      <c r="M182" s="51" t="n">
        <f aca="false">L182*D182</f>
        <v>0</v>
      </c>
      <c r="N182" s="52"/>
      <c r="O182" s="11"/>
      <c r="Q182" s="4"/>
      <c r="R182" s="50"/>
    </row>
    <row r="183" customFormat="false" ht="14.25" hidden="false" customHeight="true" outlineLevel="0" collapsed="false">
      <c r="A183" s="47"/>
      <c r="B183" s="48"/>
      <c r="C183" s="49" t="n">
        <v>24</v>
      </c>
      <c r="D183" s="50" t="n">
        <v>74</v>
      </c>
      <c r="E183" s="49"/>
      <c r="F183" s="49"/>
      <c r="G183" s="49"/>
      <c r="H183" s="55"/>
      <c r="I183" s="55"/>
      <c r="J183" s="55"/>
      <c r="K183" s="55"/>
      <c r="L183" s="51" t="n">
        <f aca="false">J183+I183+H183+G183+F183+E183+K183</f>
        <v>0</v>
      </c>
      <c r="M183" s="51" t="n">
        <f aca="false">L183*D183</f>
        <v>0</v>
      </c>
      <c r="N183" s="52"/>
      <c r="O183" s="11"/>
      <c r="Q183" s="4"/>
      <c r="R183" s="50"/>
    </row>
    <row r="184" customFormat="false" ht="14.25" hidden="false" customHeight="true" outlineLevel="0" collapsed="false">
      <c r="A184" s="47"/>
      <c r="B184" s="48"/>
      <c r="C184" s="49" t="n">
        <v>26</v>
      </c>
      <c r="D184" s="50" t="n">
        <v>85</v>
      </c>
      <c r="E184" s="49"/>
      <c r="F184" s="49"/>
      <c r="G184" s="49"/>
      <c r="H184" s="55"/>
      <c r="I184" s="55"/>
      <c r="J184" s="55"/>
      <c r="K184" s="55"/>
      <c r="L184" s="51" t="n">
        <f aca="false">J184+I184+H184+G184+F184+E184+K184</f>
        <v>0</v>
      </c>
      <c r="M184" s="51" t="n">
        <f aca="false">L184*D184</f>
        <v>0</v>
      </c>
      <c r="N184" s="52"/>
      <c r="O184" s="11"/>
      <c r="Q184" s="4"/>
      <c r="R184" s="50"/>
    </row>
    <row r="185" customFormat="false" ht="14.25" hidden="false" customHeight="true" outlineLevel="0" collapsed="false">
      <c r="A185" s="47"/>
      <c r="B185" s="48"/>
      <c r="C185" s="49" t="n">
        <v>28</v>
      </c>
      <c r="D185" s="50" t="n">
        <v>85</v>
      </c>
      <c r="E185" s="49"/>
      <c r="F185" s="49"/>
      <c r="G185" s="49"/>
      <c r="H185" s="55"/>
      <c r="I185" s="55"/>
      <c r="J185" s="55"/>
      <c r="K185" s="55"/>
      <c r="L185" s="51" t="n">
        <f aca="false">J185+I185+H185+G185+F185+E185+K185</f>
        <v>0</v>
      </c>
      <c r="M185" s="51" t="n">
        <f aca="false">L185*D185</f>
        <v>0</v>
      </c>
      <c r="N185" s="52"/>
      <c r="O185" s="11"/>
      <c r="Q185" s="4"/>
      <c r="R185" s="50"/>
    </row>
    <row r="186" customFormat="false" ht="14.25" hidden="false" customHeight="true" outlineLevel="0" collapsed="false">
      <c r="A186" s="62"/>
      <c r="B186" s="90"/>
      <c r="C186" s="66"/>
      <c r="D186" s="50" t="n">
        <v>0</v>
      </c>
      <c r="E186" s="66"/>
      <c r="F186" s="66"/>
      <c r="G186" s="66"/>
      <c r="H186" s="66"/>
      <c r="I186" s="66"/>
      <c r="J186" s="66"/>
      <c r="K186" s="66"/>
      <c r="L186" s="91"/>
      <c r="M186" s="91"/>
      <c r="N186" s="92"/>
      <c r="O186" s="11"/>
      <c r="Q186" s="4"/>
      <c r="R186" s="50"/>
    </row>
    <row r="187" customFormat="false" ht="14.25" hidden="false" customHeight="true" outlineLevel="0" collapsed="false">
      <c r="A187" s="34" t="s">
        <v>79</v>
      </c>
      <c r="B187" s="35" t="s">
        <v>16</v>
      </c>
      <c r="C187" s="36"/>
      <c r="D187" s="50" t="n">
        <v>0</v>
      </c>
      <c r="E187" s="38" t="s">
        <v>80</v>
      </c>
      <c r="F187" s="38" t="s">
        <v>81</v>
      </c>
      <c r="G187" s="89"/>
      <c r="H187" s="89"/>
      <c r="I187" s="89"/>
      <c r="J187" s="89"/>
      <c r="K187" s="89"/>
      <c r="L187" s="44" t="n">
        <f aca="false">L188+L189+L190+L191+L192</f>
        <v>0</v>
      </c>
      <c r="M187" s="45"/>
      <c r="N187" s="46"/>
      <c r="O187" s="11"/>
      <c r="Q187" s="4"/>
      <c r="R187" s="50"/>
    </row>
    <row r="188" customFormat="false" ht="14.25" hidden="false" customHeight="true" outlineLevel="0" collapsed="false">
      <c r="A188" s="47"/>
      <c r="B188" s="48"/>
      <c r="C188" s="49" t="n">
        <v>20</v>
      </c>
      <c r="D188" s="50" t="n">
        <v>142</v>
      </c>
      <c r="E188" s="49"/>
      <c r="F188" s="49"/>
      <c r="G188" s="55"/>
      <c r="H188" s="55"/>
      <c r="I188" s="55"/>
      <c r="J188" s="55"/>
      <c r="K188" s="55"/>
      <c r="L188" s="51" t="n">
        <f aca="false">J188+I188+H188+G188+F188+E188+K188</f>
        <v>0</v>
      </c>
      <c r="M188" s="51" t="n">
        <f aca="false">L188*D188</f>
        <v>0</v>
      </c>
      <c r="N188" s="52"/>
      <c r="O188" s="11"/>
      <c r="Q188" s="4"/>
      <c r="R188" s="50"/>
    </row>
    <row r="189" customFormat="false" ht="14.25" hidden="false" customHeight="true" outlineLevel="0" collapsed="false">
      <c r="A189" s="47"/>
      <c r="B189" s="48"/>
      <c r="C189" s="49" t="n">
        <v>22</v>
      </c>
      <c r="D189" s="50" t="n">
        <v>142</v>
      </c>
      <c r="E189" s="49"/>
      <c r="F189" s="49"/>
      <c r="G189" s="55"/>
      <c r="H189" s="55"/>
      <c r="I189" s="55"/>
      <c r="J189" s="55"/>
      <c r="K189" s="55"/>
      <c r="L189" s="51" t="n">
        <f aca="false">J189+I189+H189+G189+F189+E189+K189</f>
        <v>0</v>
      </c>
      <c r="M189" s="51" t="n">
        <f aca="false">L189*D189</f>
        <v>0</v>
      </c>
      <c r="N189" s="52"/>
      <c r="O189" s="11"/>
      <c r="Q189" s="4"/>
      <c r="R189" s="50"/>
    </row>
    <row r="190" customFormat="false" ht="14.25" hidden="false" customHeight="true" outlineLevel="0" collapsed="false">
      <c r="A190" s="47"/>
      <c r="B190" s="48"/>
      <c r="C190" s="49" t="n">
        <v>24</v>
      </c>
      <c r="D190" s="50" t="n">
        <v>142</v>
      </c>
      <c r="E190" s="49"/>
      <c r="F190" s="49"/>
      <c r="G190" s="55"/>
      <c r="H190" s="55"/>
      <c r="I190" s="55"/>
      <c r="J190" s="55"/>
      <c r="K190" s="55"/>
      <c r="L190" s="51" t="n">
        <f aca="false">J190+I190+H190+G190+F190+E190+K190</f>
        <v>0</v>
      </c>
      <c r="M190" s="51" t="n">
        <f aca="false">L190*D190</f>
        <v>0</v>
      </c>
      <c r="N190" s="52"/>
      <c r="O190" s="11"/>
      <c r="Q190" s="4"/>
      <c r="R190" s="50"/>
    </row>
    <row r="191" customFormat="false" ht="14.25" hidden="false" customHeight="true" outlineLevel="0" collapsed="false">
      <c r="A191" s="47"/>
      <c r="B191" s="48"/>
      <c r="C191" s="49" t="n">
        <v>26</v>
      </c>
      <c r="D191" s="50" t="n">
        <v>158</v>
      </c>
      <c r="E191" s="49"/>
      <c r="F191" s="49"/>
      <c r="G191" s="55"/>
      <c r="H191" s="55"/>
      <c r="I191" s="55"/>
      <c r="J191" s="55"/>
      <c r="K191" s="55"/>
      <c r="L191" s="51" t="n">
        <f aca="false">J191+I191+H191+G191+F191+E191+K191</f>
        <v>0</v>
      </c>
      <c r="M191" s="51" t="n">
        <f aca="false">L191*D191</f>
        <v>0</v>
      </c>
      <c r="N191" s="52"/>
      <c r="O191" s="11"/>
      <c r="Q191" s="4"/>
      <c r="R191" s="50"/>
    </row>
    <row r="192" customFormat="false" ht="14.25" hidden="false" customHeight="true" outlineLevel="0" collapsed="false">
      <c r="A192" s="47"/>
      <c r="B192" s="48"/>
      <c r="C192" s="49" t="n">
        <v>28</v>
      </c>
      <c r="D192" s="50" t="n">
        <v>158</v>
      </c>
      <c r="E192" s="49"/>
      <c r="F192" s="49"/>
      <c r="G192" s="55"/>
      <c r="H192" s="55"/>
      <c r="I192" s="55"/>
      <c r="J192" s="55"/>
      <c r="K192" s="55"/>
      <c r="L192" s="51" t="n">
        <f aca="false">J192+I192+H192+G192+F192+E192+K192</f>
        <v>0</v>
      </c>
      <c r="M192" s="51" t="n">
        <f aca="false">L192*D192</f>
        <v>0</v>
      </c>
      <c r="N192" s="52"/>
      <c r="O192" s="11"/>
      <c r="Q192" s="4"/>
      <c r="R192" s="50"/>
    </row>
    <row r="193" customFormat="false" ht="14.25" hidden="false" customHeight="true" outlineLevel="0" collapsed="false">
      <c r="A193" s="47"/>
      <c r="B193" s="54"/>
      <c r="C193" s="55"/>
      <c r="D193" s="50" t="n">
        <v>0</v>
      </c>
      <c r="E193" s="55"/>
      <c r="F193" s="55"/>
      <c r="G193" s="55"/>
      <c r="H193" s="55"/>
      <c r="I193" s="55"/>
      <c r="J193" s="55"/>
      <c r="K193" s="55"/>
      <c r="L193" s="56"/>
      <c r="M193" s="56"/>
      <c r="N193" s="57"/>
      <c r="O193" s="11"/>
      <c r="Q193" s="4"/>
      <c r="R193" s="50"/>
    </row>
    <row r="194" customFormat="false" ht="14.25" hidden="false" customHeight="true" outlineLevel="0" collapsed="false">
      <c r="A194" s="34" t="s">
        <v>82</v>
      </c>
      <c r="B194" s="35" t="s">
        <v>16</v>
      </c>
      <c r="C194" s="36"/>
      <c r="D194" s="50" t="n">
        <v>0</v>
      </c>
      <c r="E194" s="93" t="s">
        <v>31</v>
      </c>
      <c r="F194" s="94" t="s">
        <v>83</v>
      </c>
      <c r="G194" s="89"/>
      <c r="H194" s="89"/>
      <c r="I194" s="89"/>
      <c r="J194" s="89"/>
      <c r="K194" s="89"/>
      <c r="L194" s="44" t="n">
        <f aca="false">L195+L196+L197+L198+L199</f>
        <v>0</v>
      </c>
      <c r="M194" s="45"/>
      <c r="N194" s="46"/>
      <c r="O194" s="11"/>
      <c r="Q194" s="4"/>
      <c r="R194" s="50"/>
    </row>
    <row r="195" customFormat="false" ht="14.25" hidden="false" customHeight="true" outlineLevel="0" collapsed="false">
      <c r="A195" s="47"/>
      <c r="B195" s="48"/>
      <c r="C195" s="49" t="n">
        <v>20</v>
      </c>
      <c r="D195" s="50" t="n">
        <v>167</v>
      </c>
      <c r="E195" s="49"/>
      <c r="F195" s="49"/>
      <c r="G195" s="55"/>
      <c r="H195" s="55"/>
      <c r="I195" s="55"/>
      <c r="J195" s="55"/>
      <c r="K195" s="55"/>
      <c r="L195" s="51" t="n">
        <f aca="false">J195+I195+H195+G195+F195+E195+K195</f>
        <v>0</v>
      </c>
      <c r="M195" s="51" t="n">
        <f aca="false">L195*D195</f>
        <v>0</v>
      </c>
      <c r="N195" s="52"/>
      <c r="O195" s="11"/>
      <c r="Q195" s="4"/>
      <c r="R195" s="50"/>
    </row>
    <row r="196" customFormat="false" ht="14.25" hidden="false" customHeight="true" outlineLevel="0" collapsed="false">
      <c r="A196" s="47"/>
      <c r="B196" s="48"/>
      <c r="C196" s="49" t="n">
        <v>22</v>
      </c>
      <c r="D196" s="50" t="n">
        <v>167</v>
      </c>
      <c r="E196" s="49"/>
      <c r="F196" s="49"/>
      <c r="G196" s="55"/>
      <c r="H196" s="55"/>
      <c r="I196" s="55"/>
      <c r="J196" s="55"/>
      <c r="K196" s="55"/>
      <c r="L196" s="51" t="n">
        <f aca="false">J196+I196+H196+G196+F196+E196+K196</f>
        <v>0</v>
      </c>
      <c r="M196" s="51" t="n">
        <f aca="false">L196*D196</f>
        <v>0</v>
      </c>
      <c r="N196" s="52"/>
      <c r="O196" s="11"/>
      <c r="Q196" s="4"/>
      <c r="R196" s="50"/>
    </row>
    <row r="197" customFormat="false" ht="14.25" hidden="false" customHeight="true" outlineLevel="0" collapsed="false">
      <c r="A197" s="47"/>
      <c r="B197" s="48"/>
      <c r="C197" s="49" t="n">
        <v>24</v>
      </c>
      <c r="D197" s="50" t="n">
        <v>167</v>
      </c>
      <c r="E197" s="49"/>
      <c r="F197" s="49"/>
      <c r="G197" s="55"/>
      <c r="H197" s="55"/>
      <c r="I197" s="55"/>
      <c r="J197" s="55"/>
      <c r="K197" s="55"/>
      <c r="L197" s="51" t="n">
        <f aca="false">J197+I197+H197+G197+F197+E197+K197</f>
        <v>0</v>
      </c>
      <c r="M197" s="51" t="n">
        <f aca="false">L197*D197</f>
        <v>0</v>
      </c>
      <c r="N197" s="52"/>
      <c r="O197" s="11"/>
      <c r="Q197" s="4"/>
      <c r="R197" s="50"/>
    </row>
    <row r="198" customFormat="false" ht="14.25" hidden="false" customHeight="true" outlineLevel="0" collapsed="false">
      <c r="A198" s="47"/>
      <c r="B198" s="48"/>
      <c r="C198" s="49" t="n">
        <v>26</v>
      </c>
      <c r="D198" s="50" t="n">
        <v>187</v>
      </c>
      <c r="E198" s="49"/>
      <c r="F198" s="49"/>
      <c r="G198" s="55"/>
      <c r="H198" s="55"/>
      <c r="I198" s="55"/>
      <c r="J198" s="55"/>
      <c r="K198" s="55"/>
      <c r="L198" s="51" t="n">
        <f aca="false">J198+I198+H198+G198+F198+E198+K198</f>
        <v>0</v>
      </c>
      <c r="M198" s="51" t="n">
        <f aca="false">L198*D198</f>
        <v>0</v>
      </c>
      <c r="N198" s="52"/>
      <c r="O198" s="11"/>
      <c r="Q198" s="4"/>
      <c r="R198" s="50"/>
    </row>
    <row r="199" customFormat="false" ht="14.25" hidden="false" customHeight="true" outlineLevel="0" collapsed="false">
      <c r="A199" s="47"/>
      <c r="B199" s="48"/>
      <c r="C199" s="49" t="n">
        <v>28</v>
      </c>
      <c r="D199" s="50" t="n">
        <v>187</v>
      </c>
      <c r="E199" s="49"/>
      <c r="F199" s="49"/>
      <c r="G199" s="55"/>
      <c r="H199" s="55"/>
      <c r="I199" s="55"/>
      <c r="J199" s="55"/>
      <c r="K199" s="55"/>
      <c r="L199" s="51" t="n">
        <f aca="false">J199+I199+H199+G199+F199+E199+K199</f>
        <v>0</v>
      </c>
      <c r="M199" s="51" t="n">
        <f aca="false">L199*D199</f>
        <v>0</v>
      </c>
      <c r="N199" s="52"/>
      <c r="O199" s="11"/>
      <c r="Q199" s="4"/>
      <c r="R199" s="50"/>
    </row>
    <row r="200" customFormat="false" ht="14.25" hidden="false" customHeight="true" outlineLevel="0" collapsed="false">
      <c r="A200" s="47"/>
      <c r="B200" s="54"/>
      <c r="C200" s="55"/>
      <c r="D200" s="50" t="n">
        <v>0</v>
      </c>
      <c r="E200" s="55"/>
      <c r="F200" s="55"/>
      <c r="G200" s="55"/>
      <c r="H200" s="55"/>
      <c r="I200" s="55"/>
      <c r="J200" s="55"/>
      <c r="K200" s="55"/>
      <c r="L200" s="56"/>
      <c r="M200" s="56"/>
      <c r="N200" s="57"/>
      <c r="O200" s="11"/>
      <c r="Q200" s="4"/>
      <c r="R200" s="50"/>
    </row>
    <row r="201" customFormat="false" ht="14.25" hidden="false" customHeight="true" outlineLevel="0" collapsed="false">
      <c r="A201" s="34" t="s">
        <v>84</v>
      </c>
      <c r="B201" s="35" t="s">
        <v>16</v>
      </c>
      <c r="C201" s="36"/>
      <c r="D201" s="50" t="n">
        <v>0</v>
      </c>
      <c r="E201" s="93" t="s">
        <v>85</v>
      </c>
      <c r="F201" s="89"/>
      <c r="G201" s="89"/>
      <c r="H201" s="89"/>
      <c r="I201" s="89"/>
      <c r="J201" s="89"/>
      <c r="K201" s="89"/>
      <c r="L201" s="44" t="n">
        <f aca="false">L202+L203+L204+L205+L206</f>
        <v>0</v>
      </c>
      <c r="M201" s="45"/>
      <c r="N201" s="46"/>
      <c r="O201" s="11"/>
      <c r="Q201" s="4"/>
      <c r="R201" s="50"/>
    </row>
    <row r="202" customFormat="false" ht="14.25" hidden="false" customHeight="true" outlineLevel="0" collapsed="false">
      <c r="A202" s="47"/>
      <c r="B202" s="48"/>
      <c r="C202" s="49" t="n">
        <v>20</v>
      </c>
      <c r="D202" s="50" t="n">
        <v>157</v>
      </c>
      <c r="E202" s="55"/>
      <c r="F202" s="55"/>
      <c r="G202" s="55"/>
      <c r="H202" s="55"/>
      <c r="I202" s="55"/>
      <c r="J202" s="55"/>
      <c r="K202" s="55"/>
      <c r="L202" s="51" t="n">
        <f aca="false">J202+I202+H202+G202+F202+E202+K202</f>
        <v>0</v>
      </c>
      <c r="M202" s="51" t="n">
        <f aca="false">L202*D202</f>
        <v>0</v>
      </c>
      <c r="N202" s="52"/>
      <c r="O202" s="11"/>
      <c r="Q202" s="4"/>
      <c r="R202" s="50"/>
    </row>
    <row r="203" customFormat="false" ht="14.25" hidden="false" customHeight="true" outlineLevel="0" collapsed="false">
      <c r="A203" s="47"/>
      <c r="B203" s="48"/>
      <c r="C203" s="49" t="n">
        <v>22</v>
      </c>
      <c r="D203" s="50" t="n">
        <v>157</v>
      </c>
      <c r="E203" s="49"/>
      <c r="F203" s="55"/>
      <c r="G203" s="55"/>
      <c r="H203" s="55"/>
      <c r="I203" s="55"/>
      <c r="J203" s="55"/>
      <c r="K203" s="55"/>
      <c r="L203" s="51" t="n">
        <f aca="false">J203+I203+H203+G203+F203+E203+K203</f>
        <v>0</v>
      </c>
      <c r="M203" s="51" t="n">
        <f aca="false">L203*D203</f>
        <v>0</v>
      </c>
      <c r="N203" s="52"/>
      <c r="O203" s="11"/>
      <c r="Q203" s="4"/>
      <c r="R203" s="50"/>
    </row>
    <row r="204" customFormat="false" ht="14.25" hidden="false" customHeight="true" outlineLevel="0" collapsed="false">
      <c r="A204" s="47"/>
      <c r="B204" s="48"/>
      <c r="C204" s="49" t="n">
        <v>24</v>
      </c>
      <c r="D204" s="50" t="n">
        <v>157</v>
      </c>
      <c r="E204" s="49"/>
      <c r="F204" s="55"/>
      <c r="G204" s="55"/>
      <c r="H204" s="55"/>
      <c r="I204" s="55"/>
      <c r="J204" s="55"/>
      <c r="K204" s="55"/>
      <c r="L204" s="51" t="n">
        <f aca="false">J204+I204+H204+G204+F204+E204+K204</f>
        <v>0</v>
      </c>
      <c r="M204" s="51" t="n">
        <f aca="false">L204*D204</f>
        <v>0</v>
      </c>
      <c r="N204" s="52"/>
      <c r="O204" s="11"/>
      <c r="Q204" s="4"/>
      <c r="R204" s="50"/>
    </row>
    <row r="205" customFormat="false" ht="14.25" hidden="false" customHeight="true" outlineLevel="0" collapsed="false">
      <c r="A205" s="47"/>
      <c r="B205" s="48"/>
      <c r="C205" s="49" t="n">
        <v>26</v>
      </c>
      <c r="D205" s="50" t="n">
        <v>177</v>
      </c>
      <c r="E205" s="49"/>
      <c r="F205" s="55"/>
      <c r="G205" s="55"/>
      <c r="H205" s="55"/>
      <c r="I205" s="55"/>
      <c r="J205" s="55"/>
      <c r="K205" s="55"/>
      <c r="L205" s="51" t="n">
        <f aca="false">J205+I205+H205+G205+F205+E205+K205</f>
        <v>0</v>
      </c>
      <c r="M205" s="51" t="n">
        <f aca="false">L205*D205</f>
        <v>0</v>
      </c>
      <c r="N205" s="52"/>
      <c r="O205" s="11"/>
      <c r="Q205" s="4"/>
      <c r="R205" s="50"/>
    </row>
    <row r="206" customFormat="false" ht="14.25" hidden="false" customHeight="true" outlineLevel="0" collapsed="false">
      <c r="A206" s="47"/>
      <c r="B206" s="48"/>
      <c r="C206" s="49" t="n">
        <v>28</v>
      </c>
      <c r="D206" s="50" t="n">
        <v>177</v>
      </c>
      <c r="E206" s="49"/>
      <c r="F206" s="55"/>
      <c r="G206" s="55"/>
      <c r="H206" s="55"/>
      <c r="I206" s="55"/>
      <c r="J206" s="55"/>
      <c r="K206" s="55"/>
      <c r="L206" s="51" t="n">
        <f aca="false">J206+I206+H206+G206+F206+E206+K206</f>
        <v>0</v>
      </c>
      <c r="M206" s="51" t="n">
        <f aca="false">L206*D206</f>
        <v>0</v>
      </c>
      <c r="N206" s="52"/>
      <c r="O206" s="11"/>
      <c r="Q206" s="4"/>
      <c r="R206" s="50"/>
    </row>
    <row r="207" customFormat="false" ht="14.25" hidden="false" customHeight="true" outlineLevel="0" collapsed="false">
      <c r="A207" s="47"/>
      <c r="B207" s="54"/>
      <c r="C207" s="55"/>
      <c r="D207" s="50" t="n">
        <v>0</v>
      </c>
      <c r="E207" s="55"/>
      <c r="F207" s="55"/>
      <c r="G207" s="55"/>
      <c r="H207" s="55"/>
      <c r="I207" s="55"/>
      <c r="J207" s="55"/>
      <c r="K207" s="55"/>
      <c r="L207" s="56"/>
      <c r="M207" s="56"/>
      <c r="N207" s="57"/>
      <c r="O207" s="11"/>
      <c r="Q207" s="4"/>
      <c r="R207" s="50"/>
    </row>
    <row r="208" customFormat="false" ht="14.25" hidden="false" customHeight="true" outlineLevel="0" collapsed="false">
      <c r="A208" s="34" t="s">
        <v>86</v>
      </c>
      <c r="B208" s="35" t="s">
        <v>16</v>
      </c>
      <c r="C208" s="36"/>
      <c r="D208" s="50" t="n">
        <v>0</v>
      </c>
      <c r="E208" s="38" t="s">
        <v>80</v>
      </c>
      <c r="F208" s="38" t="s">
        <v>81</v>
      </c>
      <c r="G208" s="89"/>
      <c r="H208" s="89"/>
      <c r="I208" s="89"/>
      <c r="J208" s="89"/>
      <c r="K208" s="89"/>
      <c r="L208" s="44" t="n">
        <f aca="false">L209+L210+L211+L212+L213</f>
        <v>0</v>
      </c>
      <c r="M208" s="45"/>
      <c r="N208" s="46"/>
      <c r="O208" s="11"/>
      <c r="Q208" s="4"/>
      <c r="R208" s="50"/>
    </row>
    <row r="209" customFormat="false" ht="14.25" hidden="false" customHeight="true" outlineLevel="0" collapsed="false">
      <c r="A209" s="47"/>
      <c r="B209" s="48"/>
      <c r="C209" s="49" t="n">
        <v>20</v>
      </c>
      <c r="D209" s="50" t="n">
        <v>137</v>
      </c>
      <c r="E209" s="49"/>
      <c r="F209" s="49"/>
      <c r="G209" s="55"/>
      <c r="H209" s="55"/>
      <c r="I209" s="55"/>
      <c r="J209" s="55"/>
      <c r="K209" s="55"/>
      <c r="L209" s="51" t="n">
        <f aca="false">J209+I209+H209+G209+F209+E209+K209</f>
        <v>0</v>
      </c>
      <c r="M209" s="51" t="n">
        <f aca="false">L209*D209</f>
        <v>0</v>
      </c>
      <c r="N209" s="52"/>
      <c r="O209" s="11"/>
      <c r="Q209" s="4"/>
      <c r="R209" s="50"/>
    </row>
    <row r="210" customFormat="false" ht="14.25" hidden="false" customHeight="true" outlineLevel="0" collapsed="false">
      <c r="A210" s="47"/>
      <c r="B210" s="48"/>
      <c r="C210" s="49" t="n">
        <v>22</v>
      </c>
      <c r="D210" s="50" t="n">
        <v>137</v>
      </c>
      <c r="E210" s="49"/>
      <c r="F210" s="49"/>
      <c r="G210" s="55"/>
      <c r="H210" s="55"/>
      <c r="I210" s="55"/>
      <c r="J210" s="55"/>
      <c r="K210" s="55"/>
      <c r="L210" s="51" t="n">
        <f aca="false">J210+I210+H210+G210+F210+E210+K210</f>
        <v>0</v>
      </c>
      <c r="M210" s="51" t="n">
        <f aca="false">L210*D210</f>
        <v>0</v>
      </c>
      <c r="N210" s="52"/>
      <c r="O210" s="11"/>
      <c r="Q210" s="4"/>
      <c r="R210" s="50"/>
    </row>
    <row r="211" customFormat="false" ht="14.25" hidden="false" customHeight="true" outlineLevel="0" collapsed="false">
      <c r="A211" s="47"/>
      <c r="B211" s="48"/>
      <c r="C211" s="49" t="n">
        <v>24</v>
      </c>
      <c r="D211" s="50" t="n">
        <v>137</v>
      </c>
      <c r="E211" s="49"/>
      <c r="F211" s="49"/>
      <c r="G211" s="55"/>
      <c r="H211" s="55"/>
      <c r="I211" s="55"/>
      <c r="J211" s="55"/>
      <c r="K211" s="55"/>
      <c r="L211" s="51" t="n">
        <f aca="false">J211+I211+H211+G211+F211+E211+K211</f>
        <v>0</v>
      </c>
      <c r="M211" s="51" t="n">
        <f aca="false">L211*D211</f>
        <v>0</v>
      </c>
      <c r="N211" s="52"/>
      <c r="O211" s="11"/>
      <c r="Q211" s="4"/>
      <c r="R211" s="50"/>
    </row>
    <row r="212" customFormat="false" ht="14.25" hidden="false" customHeight="true" outlineLevel="0" collapsed="false">
      <c r="A212" s="47"/>
      <c r="B212" s="48"/>
      <c r="C212" s="49" t="n">
        <v>26</v>
      </c>
      <c r="D212" s="50" t="n">
        <v>153</v>
      </c>
      <c r="E212" s="49"/>
      <c r="F212" s="49"/>
      <c r="G212" s="55"/>
      <c r="H212" s="55"/>
      <c r="I212" s="55"/>
      <c r="J212" s="55"/>
      <c r="K212" s="55"/>
      <c r="L212" s="51" t="n">
        <f aca="false">J212+I212+H212+G212+F212+E212+K212</f>
        <v>0</v>
      </c>
      <c r="M212" s="51" t="n">
        <f aca="false">L212*D212</f>
        <v>0</v>
      </c>
      <c r="N212" s="52"/>
      <c r="O212" s="11"/>
      <c r="Q212" s="4"/>
      <c r="R212" s="50"/>
    </row>
    <row r="213" customFormat="false" ht="14.25" hidden="false" customHeight="true" outlineLevel="0" collapsed="false">
      <c r="A213" s="47"/>
      <c r="B213" s="48"/>
      <c r="C213" s="49" t="n">
        <v>28</v>
      </c>
      <c r="D213" s="50" t="n">
        <v>153</v>
      </c>
      <c r="E213" s="49"/>
      <c r="F213" s="49"/>
      <c r="G213" s="55"/>
      <c r="H213" s="55"/>
      <c r="I213" s="55"/>
      <c r="J213" s="55"/>
      <c r="K213" s="55"/>
      <c r="L213" s="51" t="n">
        <f aca="false">J213+I213+H213+G213+F213+E213+K213</f>
        <v>0</v>
      </c>
      <c r="M213" s="51" t="n">
        <f aca="false">L213*D213</f>
        <v>0</v>
      </c>
      <c r="N213" s="52"/>
      <c r="O213" s="11"/>
      <c r="Q213" s="4"/>
      <c r="R213" s="50"/>
    </row>
    <row r="214" customFormat="false" ht="14.25" hidden="false" customHeight="true" outlineLevel="0" collapsed="false">
      <c r="A214" s="47"/>
      <c r="B214" s="54"/>
      <c r="C214" s="55"/>
      <c r="D214" s="50" t="n">
        <v>0</v>
      </c>
      <c r="E214" s="55"/>
      <c r="F214" s="55"/>
      <c r="G214" s="55"/>
      <c r="H214" s="55"/>
      <c r="I214" s="55"/>
      <c r="J214" s="55"/>
      <c r="K214" s="55"/>
      <c r="L214" s="56"/>
      <c r="M214" s="56"/>
      <c r="N214" s="57"/>
      <c r="O214" s="11"/>
      <c r="Q214" s="4"/>
      <c r="R214" s="50"/>
    </row>
    <row r="215" customFormat="false" ht="14.25" hidden="false" customHeight="true" outlineLevel="0" collapsed="false">
      <c r="A215" s="34" t="s">
        <v>87</v>
      </c>
      <c r="B215" s="35" t="s">
        <v>16</v>
      </c>
      <c r="C215" s="36"/>
      <c r="D215" s="50" t="n">
        <v>0</v>
      </c>
      <c r="E215" s="38" t="s">
        <v>80</v>
      </c>
      <c r="F215" s="38" t="s">
        <v>81</v>
      </c>
      <c r="G215" s="89"/>
      <c r="H215" s="89"/>
      <c r="I215" s="89"/>
      <c r="J215" s="89"/>
      <c r="K215" s="89"/>
      <c r="L215" s="44" t="n">
        <f aca="false">L216+L217+L218+L219+L220</f>
        <v>0</v>
      </c>
      <c r="M215" s="45"/>
      <c r="N215" s="46"/>
      <c r="O215" s="11"/>
      <c r="Q215" s="4"/>
      <c r="R215" s="50"/>
    </row>
    <row r="216" customFormat="false" ht="14.25" hidden="false" customHeight="true" outlineLevel="0" collapsed="false">
      <c r="A216" s="47"/>
      <c r="B216" s="48"/>
      <c r="C216" s="49" t="n">
        <v>18</v>
      </c>
      <c r="D216" s="50" t="n">
        <v>140</v>
      </c>
      <c r="E216" s="49"/>
      <c r="F216" s="49"/>
      <c r="G216" s="55"/>
      <c r="H216" s="55"/>
      <c r="I216" s="55"/>
      <c r="J216" s="55"/>
      <c r="K216" s="55"/>
      <c r="L216" s="51" t="n">
        <f aca="false">J216+I216+H216+G216+F216+E216+K216</f>
        <v>0</v>
      </c>
      <c r="M216" s="51" t="n">
        <f aca="false">L216*D216</f>
        <v>0</v>
      </c>
      <c r="N216" s="52"/>
      <c r="O216" s="11"/>
      <c r="Q216" s="4"/>
      <c r="R216" s="50"/>
    </row>
    <row r="217" customFormat="false" ht="14.25" hidden="false" customHeight="true" outlineLevel="0" collapsed="false">
      <c r="A217" s="47"/>
      <c r="B217" s="48"/>
      <c r="C217" s="49" t="n">
        <v>20</v>
      </c>
      <c r="D217" s="50" t="n">
        <v>140</v>
      </c>
      <c r="E217" s="49"/>
      <c r="F217" s="49"/>
      <c r="G217" s="55"/>
      <c r="H217" s="55"/>
      <c r="I217" s="55"/>
      <c r="J217" s="55"/>
      <c r="K217" s="55"/>
      <c r="L217" s="51" t="n">
        <f aca="false">J217+I217+H217+G217+F217+E217+K217</f>
        <v>0</v>
      </c>
      <c r="M217" s="51" t="n">
        <f aca="false">L217*D217</f>
        <v>0</v>
      </c>
      <c r="N217" s="52"/>
      <c r="O217" s="11"/>
      <c r="Q217" s="4"/>
      <c r="R217" s="50"/>
    </row>
    <row r="218" customFormat="false" ht="14.25" hidden="false" customHeight="true" outlineLevel="0" collapsed="false">
      <c r="A218" s="47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1" t="n">
        <f aca="false">J218+I218+H218+G218+F218+E218+K218</f>
        <v>0</v>
      </c>
      <c r="M218" s="51" t="n">
        <f aca="false">L218*D218</f>
        <v>0</v>
      </c>
      <c r="N218" s="52"/>
      <c r="O218" s="11"/>
      <c r="Q218" s="4"/>
      <c r="R218" s="50"/>
    </row>
    <row r="219" customFormat="false" ht="14.25" hidden="false" customHeight="true" outlineLevel="0" collapsed="false">
      <c r="A219" s="47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1" t="n">
        <f aca="false">J219+I219+H219+G219+F219+E219+K219</f>
        <v>0</v>
      </c>
      <c r="M219" s="51" t="n">
        <f aca="false">L219*D219</f>
        <v>0</v>
      </c>
      <c r="N219" s="52"/>
      <c r="O219" s="11"/>
      <c r="Q219" s="4"/>
      <c r="R219" s="50"/>
    </row>
    <row r="220" customFormat="false" ht="14.25" hidden="false" customHeight="true" outlineLevel="0" collapsed="false">
      <c r="A220" s="47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1" t="n">
        <f aca="false">J220+I220+H220+G220+F220+E220+K220</f>
        <v>0</v>
      </c>
      <c r="M220" s="51" t="n">
        <f aca="false">L220*D220</f>
        <v>0</v>
      </c>
      <c r="N220" s="52"/>
      <c r="O220" s="11"/>
      <c r="Q220" s="4"/>
      <c r="R220" s="50"/>
    </row>
    <row r="221" customFormat="false" ht="14.25" hidden="false" customHeight="true" outlineLevel="0" collapsed="false">
      <c r="A221" s="47"/>
      <c r="B221" s="54"/>
      <c r="C221" s="55"/>
      <c r="D221" s="55"/>
      <c r="E221" s="55"/>
      <c r="F221" s="55"/>
      <c r="G221" s="55"/>
      <c r="H221" s="55"/>
      <c r="I221" s="55"/>
      <c r="J221" s="55"/>
      <c r="K221" s="55"/>
      <c r="L221" s="56"/>
      <c r="M221" s="56"/>
      <c r="N221" s="57"/>
      <c r="O221" s="11"/>
      <c r="Q221" s="4"/>
      <c r="R221" s="50"/>
    </row>
    <row r="222" customFormat="false" ht="14.25" hidden="false" customHeight="true" outlineLevel="0" collapsed="false">
      <c r="A222" s="34" t="s">
        <v>88</v>
      </c>
      <c r="B222" s="35" t="s">
        <v>16</v>
      </c>
      <c r="C222" s="36"/>
      <c r="D222" s="50" t="n">
        <v>0</v>
      </c>
      <c r="E222" s="38" t="s">
        <v>80</v>
      </c>
      <c r="F222" s="38" t="s">
        <v>81</v>
      </c>
      <c r="G222" s="89"/>
      <c r="H222" s="89"/>
      <c r="I222" s="89"/>
      <c r="J222" s="89"/>
      <c r="K222" s="89"/>
      <c r="L222" s="44" t="n">
        <f aca="false">L223+L224+L225+L226+L227</f>
        <v>0</v>
      </c>
      <c r="M222" s="45"/>
      <c r="N222" s="46"/>
      <c r="O222" s="11"/>
      <c r="Q222" s="4"/>
      <c r="R222" s="50"/>
    </row>
    <row r="223" customFormat="false" ht="14.25" hidden="false" customHeight="true" outlineLevel="0" collapsed="false">
      <c r="A223" s="47"/>
      <c r="B223" s="48"/>
      <c r="C223" s="49" t="n">
        <v>18</v>
      </c>
      <c r="D223" s="50" t="n">
        <v>170</v>
      </c>
      <c r="E223" s="49"/>
      <c r="F223" s="49"/>
      <c r="G223" s="55"/>
      <c r="H223" s="55"/>
      <c r="I223" s="55"/>
      <c r="J223" s="55"/>
      <c r="K223" s="55"/>
      <c r="L223" s="51" t="n">
        <f aca="false">J223+I223+H223+G223+F223+E223+K223</f>
        <v>0</v>
      </c>
      <c r="M223" s="51" t="n">
        <f aca="false">L223*D223</f>
        <v>0</v>
      </c>
      <c r="N223" s="52"/>
      <c r="O223" s="11"/>
      <c r="Q223" s="4"/>
      <c r="R223" s="50"/>
    </row>
    <row r="224" customFormat="false" ht="14.25" hidden="false" customHeight="true" outlineLevel="0" collapsed="false">
      <c r="A224" s="47"/>
      <c r="B224" s="48"/>
      <c r="C224" s="49" t="n">
        <v>20</v>
      </c>
      <c r="D224" s="50" t="n">
        <v>170</v>
      </c>
      <c r="E224" s="49"/>
      <c r="F224" s="49"/>
      <c r="G224" s="55"/>
      <c r="H224" s="55"/>
      <c r="I224" s="55"/>
      <c r="J224" s="55"/>
      <c r="K224" s="55"/>
      <c r="L224" s="51" t="n">
        <f aca="false">J224+I224+H224+G224+F224+E224+K224</f>
        <v>0</v>
      </c>
      <c r="M224" s="51" t="n">
        <f aca="false">L224*D224</f>
        <v>0</v>
      </c>
      <c r="N224" s="52"/>
      <c r="O224" s="11"/>
      <c r="Q224" s="4"/>
      <c r="R224" s="50"/>
    </row>
    <row r="225" customFormat="false" ht="14.25" hidden="false" customHeight="true" outlineLevel="0" collapsed="false">
      <c r="A225" s="47"/>
      <c r="B225" s="48"/>
      <c r="C225" s="49" t="n">
        <v>22</v>
      </c>
      <c r="D225" s="50" t="n">
        <v>170</v>
      </c>
      <c r="E225" s="49"/>
      <c r="F225" s="49"/>
      <c r="G225" s="55"/>
      <c r="H225" s="55"/>
      <c r="I225" s="55"/>
      <c r="J225" s="55"/>
      <c r="K225" s="55"/>
      <c r="L225" s="51" t="n">
        <f aca="false">J225+I225+H225+G225+F225+E225+K225</f>
        <v>0</v>
      </c>
      <c r="M225" s="51" t="n">
        <f aca="false">L225*D225</f>
        <v>0</v>
      </c>
      <c r="N225" s="52"/>
      <c r="O225" s="11"/>
      <c r="Q225" s="4"/>
      <c r="R225" s="50"/>
    </row>
    <row r="226" customFormat="false" ht="14.25" hidden="false" customHeight="true" outlineLevel="0" collapsed="false">
      <c r="A226" s="47"/>
      <c r="B226" s="48"/>
      <c r="C226" s="49" t="n">
        <v>24</v>
      </c>
      <c r="D226" s="50" t="n">
        <v>190</v>
      </c>
      <c r="E226" s="49"/>
      <c r="F226" s="49"/>
      <c r="G226" s="55"/>
      <c r="H226" s="55"/>
      <c r="I226" s="55"/>
      <c r="J226" s="55"/>
      <c r="K226" s="55"/>
      <c r="L226" s="51" t="n">
        <f aca="false">J226+I226+H226+G226+F226+E226+K226</f>
        <v>0</v>
      </c>
      <c r="M226" s="51" t="n">
        <f aca="false">L226*D226</f>
        <v>0</v>
      </c>
      <c r="N226" s="52"/>
      <c r="O226" s="11"/>
      <c r="Q226" s="4"/>
      <c r="R226" s="50"/>
    </row>
    <row r="227" customFormat="false" ht="14.25" hidden="false" customHeight="true" outlineLevel="0" collapsed="false">
      <c r="A227" s="47"/>
      <c r="B227" s="48"/>
      <c r="C227" s="49" t="n">
        <v>26</v>
      </c>
      <c r="D227" s="50" t="n">
        <v>190</v>
      </c>
      <c r="E227" s="55"/>
      <c r="F227" s="55"/>
      <c r="G227" s="55"/>
      <c r="H227" s="55"/>
      <c r="I227" s="55"/>
      <c r="J227" s="55"/>
      <c r="K227" s="55"/>
      <c r="L227" s="51" t="n">
        <f aca="false">J227+I227+H227+G227+F227+E227+K227</f>
        <v>0</v>
      </c>
      <c r="M227" s="51" t="n">
        <f aca="false">L227*D227</f>
        <v>0</v>
      </c>
      <c r="N227" s="52"/>
      <c r="O227" s="11"/>
      <c r="Q227" s="4"/>
      <c r="R227" s="50"/>
    </row>
    <row r="228" customFormat="false" ht="14.25" hidden="false" customHeight="true" outlineLevel="0" collapsed="false">
      <c r="A228" s="47"/>
      <c r="B228" s="54"/>
      <c r="C228" s="55"/>
      <c r="D228" s="55"/>
      <c r="E228" s="55"/>
      <c r="F228" s="55"/>
      <c r="G228" s="55"/>
      <c r="H228" s="55"/>
      <c r="I228" s="55"/>
      <c r="J228" s="55"/>
      <c r="K228" s="55"/>
      <c r="L228" s="56"/>
      <c r="M228" s="56"/>
      <c r="N228" s="57"/>
      <c r="O228" s="11"/>
      <c r="Q228" s="4"/>
      <c r="R228" s="50"/>
    </row>
    <row r="229" customFormat="false" ht="14.25" hidden="false" customHeight="true" outlineLevel="0" collapsed="false">
      <c r="A229" s="34" t="s">
        <v>89</v>
      </c>
      <c r="B229" s="35" t="s">
        <v>16</v>
      </c>
      <c r="C229" s="36"/>
      <c r="D229" s="50" t="n">
        <v>0</v>
      </c>
      <c r="E229" s="38" t="s">
        <v>17</v>
      </c>
      <c r="F229" s="38" t="s">
        <v>26</v>
      </c>
      <c r="G229" s="38" t="s">
        <v>90</v>
      </c>
      <c r="H229" s="59"/>
      <c r="I229" s="59"/>
      <c r="J229" s="60"/>
      <c r="K229" s="60"/>
      <c r="L229" s="95" t="n">
        <f aca="false">L230+L231+L232+L233+L234</f>
        <v>0</v>
      </c>
      <c r="M229" s="45"/>
      <c r="N229" s="96"/>
      <c r="O229" s="11"/>
      <c r="Q229" s="4"/>
      <c r="R229" s="50"/>
    </row>
    <row r="230" customFormat="false" ht="14.25" hidden="false" customHeight="true" outlineLevel="0" collapsed="false">
      <c r="A230" s="97"/>
      <c r="B230" s="48"/>
      <c r="C230" s="49" t="n">
        <v>20</v>
      </c>
      <c r="D230" s="50" t="n">
        <v>120</v>
      </c>
      <c r="E230" s="49"/>
      <c r="F230" s="49"/>
      <c r="G230" s="49"/>
      <c r="H230" s="55"/>
      <c r="I230" s="55"/>
      <c r="J230" s="55"/>
      <c r="K230" s="55"/>
      <c r="L230" s="98" t="n">
        <f aca="false">J230+I230+H230+G230+F230+E230</f>
        <v>0</v>
      </c>
      <c r="M230" s="51" t="n">
        <f aca="false">L230*D230</f>
        <v>0</v>
      </c>
      <c r="N230" s="57"/>
      <c r="O230" s="11"/>
      <c r="Q230" s="4"/>
      <c r="R230" s="50"/>
    </row>
    <row r="231" customFormat="false" ht="14.25" hidden="false" customHeight="true" outlineLevel="0" collapsed="false">
      <c r="A231" s="97"/>
      <c r="B231" s="48"/>
      <c r="C231" s="49" t="n">
        <v>22</v>
      </c>
      <c r="D231" s="50" t="n">
        <v>120</v>
      </c>
      <c r="E231" s="49"/>
      <c r="F231" s="49"/>
      <c r="G231" s="49"/>
      <c r="H231" s="55"/>
      <c r="I231" s="55"/>
      <c r="J231" s="55"/>
      <c r="K231" s="55"/>
      <c r="L231" s="98" t="n">
        <f aca="false">J231+I231+H231+G231+F231+E231</f>
        <v>0</v>
      </c>
      <c r="M231" s="51" t="n">
        <f aca="false">L231*D231</f>
        <v>0</v>
      </c>
      <c r="N231" s="57"/>
      <c r="O231" s="11"/>
      <c r="Q231" s="4"/>
      <c r="R231" s="50"/>
    </row>
    <row r="232" customFormat="false" ht="14.25" hidden="false" customHeight="true" outlineLevel="0" collapsed="false">
      <c r="A232" s="97"/>
      <c r="B232" s="48"/>
      <c r="C232" s="49" t="n">
        <v>24</v>
      </c>
      <c r="D232" s="50" t="n">
        <v>135</v>
      </c>
      <c r="E232" s="49"/>
      <c r="F232" s="49"/>
      <c r="G232" s="49"/>
      <c r="H232" s="55"/>
      <c r="I232" s="55"/>
      <c r="J232" s="55"/>
      <c r="K232" s="55"/>
      <c r="L232" s="98" t="n">
        <f aca="false">J232+I232+H232+G232+F232+E232</f>
        <v>0</v>
      </c>
      <c r="M232" s="51" t="n">
        <f aca="false">L232*D232</f>
        <v>0</v>
      </c>
      <c r="N232" s="57"/>
      <c r="O232" s="11"/>
      <c r="Q232" s="4"/>
      <c r="R232" s="50"/>
    </row>
    <row r="233" customFormat="false" ht="14.25" hidden="false" customHeight="true" outlineLevel="0" collapsed="false">
      <c r="A233" s="97"/>
      <c r="B233" s="48"/>
      <c r="C233" s="49" t="n">
        <v>26</v>
      </c>
      <c r="D233" s="50" t="n">
        <v>135</v>
      </c>
      <c r="E233" s="49"/>
      <c r="F233" s="49"/>
      <c r="G233" s="49"/>
      <c r="H233" s="55"/>
      <c r="I233" s="55"/>
      <c r="J233" s="55"/>
      <c r="K233" s="55"/>
      <c r="L233" s="98" t="n">
        <f aca="false">J233+I233+H233+G233+F233+E233</f>
        <v>0</v>
      </c>
      <c r="M233" s="51" t="n">
        <f aca="false">L233*D233</f>
        <v>0</v>
      </c>
      <c r="N233" s="57"/>
      <c r="O233" s="11"/>
      <c r="Q233" s="4"/>
      <c r="R233" s="50"/>
    </row>
    <row r="234" customFormat="false" ht="14.25" hidden="false" customHeight="true" outlineLevel="0" collapsed="false">
      <c r="A234" s="97"/>
      <c r="B234" s="54"/>
      <c r="C234" s="55"/>
      <c r="D234" s="50" t="n">
        <v>0</v>
      </c>
      <c r="E234" s="55"/>
      <c r="F234" s="55"/>
      <c r="G234" s="55"/>
      <c r="H234" s="55"/>
      <c r="I234" s="55"/>
      <c r="J234" s="55"/>
      <c r="K234" s="55"/>
      <c r="L234" s="98" t="n">
        <f aca="false">J234+I234+H234+G234+F234+E234</f>
        <v>0</v>
      </c>
      <c r="M234" s="51" t="n">
        <f aca="false">L234*D234</f>
        <v>0</v>
      </c>
      <c r="N234" s="57"/>
      <c r="O234" s="11"/>
      <c r="Q234" s="4"/>
      <c r="R234" s="50"/>
    </row>
    <row r="235" customFormat="false" ht="14.25" hidden="false" customHeight="true" outlineLevel="0" collapsed="false">
      <c r="A235" s="88"/>
      <c r="B235" s="90"/>
      <c r="C235" s="66"/>
      <c r="D235" s="50" t="n">
        <v>0</v>
      </c>
      <c r="E235" s="66"/>
      <c r="F235" s="66"/>
      <c r="G235" s="66"/>
      <c r="H235" s="66"/>
      <c r="I235" s="66"/>
      <c r="J235" s="66"/>
      <c r="K235" s="66"/>
      <c r="L235" s="99"/>
      <c r="M235" s="91"/>
      <c r="N235" s="92"/>
      <c r="O235" s="11"/>
      <c r="Q235" s="4"/>
      <c r="R235" s="50"/>
    </row>
    <row r="236" customFormat="false" ht="14.25" hidden="false" customHeight="true" outlineLevel="0" collapsed="false">
      <c r="A236" s="34" t="s">
        <v>91</v>
      </c>
      <c r="B236" s="35" t="s">
        <v>16</v>
      </c>
      <c r="C236" s="36"/>
      <c r="D236" s="50" t="n">
        <v>0</v>
      </c>
      <c r="E236" s="38" t="s">
        <v>17</v>
      </c>
      <c r="F236" s="38" t="s">
        <v>92</v>
      </c>
      <c r="G236" s="78" t="s">
        <v>93</v>
      </c>
      <c r="H236" s="38" t="s">
        <v>94</v>
      </c>
      <c r="I236" s="59"/>
      <c r="J236" s="60"/>
      <c r="K236" s="60"/>
      <c r="L236" s="95" t="n">
        <f aca="false">L237+L238+L239+L240+L241</f>
        <v>0</v>
      </c>
      <c r="M236" s="45"/>
      <c r="N236" s="96"/>
      <c r="O236" s="11"/>
      <c r="Q236" s="4"/>
      <c r="R236" s="50"/>
    </row>
    <row r="237" customFormat="false" ht="14.25" hidden="false" customHeight="true" outlineLevel="0" collapsed="false">
      <c r="A237" s="97"/>
      <c r="B237" s="48"/>
      <c r="C237" s="49" t="n">
        <v>20</v>
      </c>
      <c r="D237" s="50" t="n">
        <v>130</v>
      </c>
      <c r="E237" s="49"/>
      <c r="F237" s="49"/>
      <c r="G237" s="49"/>
      <c r="H237" s="49"/>
      <c r="I237" s="55"/>
      <c r="J237" s="55"/>
      <c r="K237" s="55"/>
      <c r="L237" s="98" t="n">
        <f aca="false">J237+I237+H237+G237+F237+E237</f>
        <v>0</v>
      </c>
      <c r="M237" s="51" t="n">
        <f aca="false">L237*D237</f>
        <v>0</v>
      </c>
      <c r="N237" s="57"/>
      <c r="O237" s="11"/>
      <c r="Q237" s="4"/>
      <c r="R237" s="50"/>
    </row>
    <row r="238" customFormat="false" ht="14.25" hidden="false" customHeight="true" outlineLevel="0" collapsed="false">
      <c r="A238" s="97"/>
      <c r="B238" s="48"/>
      <c r="C238" s="49" t="n">
        <v>22</v>
      </c>
      <c r="D238" s="50" t="n">
        <v>130</v>
      </c>
      <c r="E238" s="49"/>
      <c r="F238" s="49"/>
      <c r="G238" s="49"/>
      <c r="H238" s="49"/>
      <c r="I238" s="55"/>
      <c r="J238" s="55"/>
      <c r="K238" s="55"/>
      <c r="L238" s="98" t="n">
        <f aca="false">J238+I238+H238+G238+F238+E238</f>
        <v>0</v>
      </c>
      <c r="M238" s="51" t="n">
        <f aca="false">L238*D238</f>
        <v>0</v>
      </c>
      <c r="N238" s="57"/>
      <c r="O238" s="11"/>
      <c r="Q238" s="4"/>
      <c r="R238" s="50"/>
    </row>
    <row r="239" customFormat="false" ht="14.25" hidden="false" customHeight="true" outlineLevel="0" collapsed="false">
      <c r="A239" s="97"/>
      <c r="B239" s="48"/>
      <c r="C239" s="49" t="n">
        <v>24</v>
      </c>
      <c r="D239" s="50" t="n">
        <v>145</v>
      </c>
      <c r="E239" s="49"/>
      <c r="F239" s="49"/>
      <c r="G239" s="49"/>
      <c r="H239" s="49"/>
      <c r="I239" s="55"/>
      <c r="J239" s="55"/>
      <c r="K239" s="55"/>
      <c r="L239" s="98" t="n">
        <f aca="false">J239+I239+H239+G239+F239+E239</f>
        <v>0</v>
      </c>
      <c r="M239" s="51" t="n">
        <f aca="false">L239*D239</f>
        <v>0</v>
      </c>
      <c r="N239" s="57"/>
      <c r="O239" s="11"/>
      <c r="Q239" s="4"/>
      <c r="R239" s="50"/>
    </row>
    <row r="240" customFormat="false" ht="14.25" hidden="false" customHeight="true" outlineLevel="0" collapsed="false">
      <c r="A240" s="97"/>
      <c r="B240" s="48"/>
      <c r="C240" s="49" t="n">
        <v>26</v>
      </c>
      <c r="D240" s="50" t="n">
        <v>145</v>
      </c>
      <c r="E240" s="49"/>
      <c r="F240" s="49"/>
      <c r="G240" s="49"/>
      <c r="H240" s="49"/>
      <c r="I240" s="55"/>
      <c r="J240" s="55"/>
      <c r="K240" s="55"/>
      <c r="L240" s="98" t="n">
        <f aca="false">J240+I240+H240+G240+F240+E240</f>
        <v>0</v>
      </c>
      <c r="M240" s="51" t="n">
        <f aca="false">L240*D240</f>
        <v>0</v>
      </c>
      <c r="N240" s="57"/>
      <c r="O240" s="11"/>
      <c r="Q240" s="4"/>
      <c r="R240" s="50"/>
    </row>
    <row r="241" customFormat="false" ht="14.25" hidden="false" customHeight="true" outlineLevel="0" collapsed="false">
      <c r="A241" s="97"/>
      <c r="B241" s="54"/>
      <c r="C241" s="55"/>
      <c r="D241" s="50" t="n">
        <v>0</v>
      </c>
      <c r="E241" s="55"/>
      <c r="F241" s="55"/>
      <c r="G241" s="55"/>
      <c r="H241" s="55"/>
      <c r="I241" s="55"/>
      <c r="J241" s="55"/>
      <c r="K241" s="55"/>
      <c r="L241" s="98" t="n">
        <f aca="false">J241+I241+H241+G241+F241+E241</f>
        <v>0</v>
      </c>
      <c r="M241" s="51" t="n">
        <f aca="false">L241*D241</f>
        <v>0</v>
      </c>
      <c r="N241" s="57"/>
      <c r="O241" s="11"/>
      <c r="Q241" s="4"/>
      <c r="R241" s="50"/>
    </row>
    <row r="242" customFormat="false" ht="14.25" hidden="false" customHeight="true" outlineLevel="0" collapsed="false">
      <c r="A242" s="88" t="s">
        <v>95</v>
      </c>
      <c r="B242" s="90"/>
      <c r="C242" s="66"/>
      <c r="D242" s="50" t="n">
        <v>0</v>
      </c>
      <c r="E242" s="66"/>
      <c r="F242" s="66"/>
      <c r="G242" s="66"/>
      <c r="H242" s="66"/>
      <c r="I242" s="66"/>
      <c r="J242" s="66"/>
      <c r="K242" s="66"/>
      <c r="L242" s="99"/>
      <c r="M242" s="91"/>
      <c r="N242" s="92"/>
      <c r="O242" s="11"/>
      <c r="Q242" s="4"/>
      <c r="R242" s="50"/>
    </row>
    <row r="243" customFormat="false" ht="14.25" hidden="false" customHeight="true" outlineLevel="0" collapsed="false">
      <c r="A243" s="47" t="s">
        <v>96</v>
      </c>
      <c r="B243" s="48" t="s">
        <v>16</v>
      </c>
      <c r="C243" s="49"/>
      <c r="D243" s="50" t="n">
        <v>0</v>
      </c>
      <c r="E243" s="100" t="s">
        <v>17</v>
      </c>
      <c r="F243" s="100" t="s">
        <v>18</v>
      </c>
      <c r="G243" s="101" t="s">
        <v>19</v>
      </c>
      <c r="H243" s="102" t="s">
        <v>20</v>
      </c>
      <c r="I243" s="103" t="s">
        <v>21</v>
      </c>
      <c r="J243" s="104" t="s">
        <v>22</v>
      </c>
      <c r="K243" s="105"/>
      <c r="L243" s="106" t="n">
        <f aca="false">L244+L245+L246+L247+L248</f>
        <v>0</v>
      </c>
      <c r="M243" s="51"/>
      <c r="N243" s="52"/>
      <c r="O243" s="11"/>
      <c r="Q243" s="4"/>
      <c r="R243" s="50"/>
    </row>
    <row r="244" customFormat="false" ht="14.25" hidden="false" customHeight="true" outlineLevel="0" collapsed="false">
      <c r="A244" s="47"/>
      <c r="B244" s="48"/>
      <c r="C244" s="49" t="n">
        <v>20</v>
      </c>
      <c r="D244" s="50" t="n">
        <v>155</v>
      </c>
      <c r="E244" s="49"/>
      <c r="F244" s="49"/>
      <c r="G244" s="49"/>
      <c r="H244" s="49"/>
      <c r="I244" s="49"/>
      <c r="J244" s="49"/>
      <c r="K244" s="55"/>
      <c r="L244" s="51" t="n">
        <f aca="false">J244+I244+H244+G244+F244+E244+K244</f>
        <v>0</v>
      </c>
      <c r="M244" s="51" t="n">
        <f aca="false">L244*D244</f>
        <v>0</v>
      </c>
      <c r="N244" s="52"/>
      <c r="O244" s="11"/>
      <c r="Q244" s="4"/>
      <c r="R244" s="50"/>
    </row>
    <row r="245" customFormat="false" ht="14.25" hidden="false" customHeight="true" outlineLevel="0" collapsed="false">
      <c r="A245" s="47"/>
      <c r="B245" s="48"/>
      <c r="C245" s="49" t="n">
        <v>22</v>
      </c>
      <c r="D245" s="50" t="n">
        <v>155</v>
      </c>
      <c r="E245" s="49"/>
      <c r="F245" s="49"/>
      <c r="G245" s="49"/>
      <c r="H245" s="49"/>
      <c r="I245" s="49"/>
      <c r="J245" s="49"/>
      <c r="K245" s="55"/>
      <c r="L245" s="51" t="n">
        <f aca="false">J245+I245+H245+G245+F245+E245+K245</f>
        <v>0</v>
      </c>
      <c r="M245" s="51" t="n">
        <f aca="false">L245*D245</f>
        <v>0</v>
      </c>
      <c r="N245" s="52"/>
      <c r="O245" s="11"/>
      <c r="Q245" s="4"/>
      <c r="R245" s="50"/>
    </row>
    <row r="246" customFormat="false" ht="14.25" hidden="false" customHeight="true" outlineLevel="0" collapsed="false">
      <c r="A246" s="47"/>
      <c r="B246" s="48"/>
      <c r="C246" s="49" t="n">
        <v>24</v>
      </c>
      <c r="D246" s="50" t="n">
        <v>175</v>
      </c>
      <c r="E246" s="49"/>
      <c r="F246" s="55"/>
      <c r="G246" s="49"/>
      <c r="H246" s="49"/>
      <c r="I246" s="49"/>
      <c r="J246" s="49"/>
      <c r="K246" s="55"/>
      <c r="L246" s="51" t="n">
        <f aca="false">J246+I246+H246+G246+F246+E246+K246</f>
        <v>0</v>
      </c>
      <c r="M246" s="51" t="n">
        <f aca="false">L246*D246</f>
        <v>0</v>
      </c>
      <c r="N246" s="52"/>
      <c r="O246" s="11"/>
      <c r="Q246" s="4"/>
      <c r="R246" s="50"/>
    </row>
    <row r="247" customFormat="false" ht="14.25" hidden="false" customHeight="true" outlineLevel="0" collapsed="false">
      <c r="A247" s="47"/>
      <c r="B247" s="48"/>
      <c r="C247" s="49" t="n">
        <v>26</v>
      </c>
      <c r="D247" s="50" t="n">
        <v>175</v>
      </c>
      <c r="E247" s="49"/>
      <c r="F247" s="55"/>
      <c r="G247" s="49"/>
      <c r="H247" s="49"/>
      <c r="I247" s="49"/>
      <c r="J247" s="49"/>
      <c r="K247" s="55"/>
      <c r="L247" s="51" t="n">
        <f aca="false">J247+I247+H247+G247+F247+E247+K247</f>
        <v>0</v>
      </c>
      <c r="M247" s="51" t="n">
        <f aca="false">L247*D247</f>
        <v>0</v>
      </c>
      <c r="N247" s="52"/>
      <c r="O247" s="11"/>
      <c r="Q247" s="4"/>
      <c r="R247" s="50"/>
    </row>
    <row r="248" customFormat="false" ht="18" hidden="false" customHeight="true" outlineLevel="0" collapsed="false">
      <c r="A248" s="47"/>
      <c r="B248" s="48"/>
      <c r="C248" s="49" t="n">
        <v>28</v>
      </c>
      <c r="D248" s="50" t="n">
        <v>180</v>
      </c>
      <c r="E248" s="49"/>
      <c r="F248" s="55"/>
      <c r="G248" s="49"/>
      <c r="H248" s="49"/>
      <c r="I248" s="49"/>
      <c r="J248" s="49"/>
      <c r="K248" s="55"/>
      <c r="L248" s="51" t="n">
        <f aca="false">J248+I248+H248+G248+F248+E248+K248</f>
        <v>0</v>
      </c>
      <c r="M248" s="51" t="n">
        <f aca="false">L248*D248</f>
        <v>0</v>
      </c>
      <c r="N248" s="52"/>
      <c r="O248" s="11"/>
      <c r="Q248" s="4"/>
      <c r="R248" s="50"/>
    </row>
    <row r="249" customFormat="false" ht="14.25" hidden="false" customHeight="true" outlineLevel="0" collapsed="false">
      <c r="A249" s="47"/>
      <c r="B249" s="54"/>
      <c r="C249" s="55"/>
      <c r="D249" s="50" t="n">
        <v>0</v>
      </c>
      <c r="E249" s="55"/>
      <c r="F249" s="55"/>
      <c r="G249" s="55"/>
      <c r="H249" s="55"/>
      <c r="I249" s="55"/>
      <c r="J249" s="55"/>
      <c r="K249" s="55"/>
      <c r="L249" s="56"/>
      <c r="M249" s="56"/>
      <c r="N249" s="57"/>
      <c r="O249" s="11"/>
      <c r="Q249" s="4"/>
      <c r="R249" s="50"/>
    </row>
    <row r="250" customFormat="false" ht="14.25" hidden="false" customHeight="true" outlineLevel="0" collapsed="false">
      <c r="A250" s="34" t="s">
        <v>97</v>
      </c>
      <c r="B250" s="35" t="s">
        <v>98</v>
      </c>
      <c r="C250" s="36"/>
      <c r="D250" s="50" t="n">
        <v>0</v>
      </c>
      <c r="E250" s="38" t="s">
        <v>17</v>
      </c>
      <c r="F250" s="107" t="s">
        <v>99</v>
      </c>
      <c r="G250" s="108" t="s">
        <v>58</v>
      </c>
      <c r="H250" s="109" t="s">
        <v>100</v>
      </c>
      <c r="I250" s="59"/>
      <c r="J250" s="59"/>
      <c r="K250" s="60"/>
      <c r="L250" s="44" t="n">
        <f aca="false">L251+L252+L253+L254+L255</f>
        <v>0</v>
      </c>
      <c r="M250" s="45"/>
      <c r="N250" s="46"/>
      <c r="O250" s="11"/>
      <c r="Q250" s="4"/>
      <c r="R250" s="50"/>
    </row>
    <row r="251" customFormat="false" ht="14.25" hidden="false" customHeight="true" outlineLevel="0" collapsed="false">
      <c r="A251" s="47"/>
      <c r="B251" s="48"/>
      <c r="C251" s="49" t="n">
        <v>20</v>
      </c>
      <c r="D251" s="50" t="n">
        <v>150</v>
      </c>
      <c r="E251" s="49"/>
      <c r="F251" s="49"/>
      <c r="G251" s="49"/>
      <c r="H251" s="49"/>
      <c r="I251" s="55"/>
      <c r="J251" s="55"/>
      <c r="K251" s="55"/>
      <c r="L251" s="51" t="n">
        <f aca="false">J251+I251+H251+G251+F251+E251+K251</f>
        <v>0</v>
      </c>
      <c r="M251" s="51" t="n">
        <f aca="false">L251*D251</f>
        <v>0</v>
      </c>
      <c r="N251" s="52"/>
      <c r="O251" s="11"/>
      <c r="Q251" s="4"/>
      <c r="R251" s="50"/>
    </row>
    <row r="252" customFormat="false" ht="14.25" hidden="false" customHeight="true" outlineLevel="0" collapsed="false">
      <c r="A252" s="47"/>
      <c r="B252" s="48"/>
      <c r="C252" s="49" t="n">
        <v>22</v>
      </c>
      <c r="D252" s="50" t="n">
        <v>150</v>
      </c>
      <c r="E252" s="49"/>
      <c r="F252" s="49"/>
      <c r="G252" s="49"/>
      <c r="H252" s="49"/>
      <c r="I252" s="55"/>
      <c r="J252" s="55"/>
      <c r="K252" s="55"/>
      <c r="L252" s="51" t="n">
        <f aca="false">J252+I252+H252+G252+F252+E252+K252</f>
        <v>0</v>
      </c>
      <c r="M252" s="51" t="n">
        <f aca="false">L252*D252</f>
        <v>0</v>
      </c>
      <c r="N252" s="52"/>
      <c r="O252" s="11"/>
      <c r="Q252" s="4"/>
      <c r="R252" s="50"/>
    </row>
    <row r="253" customFormat="false" ht="14.25" hidden="false" customHeight="true" outlineLevel="0" collapsed="false">
      <c r="A253" s="47"/>
      <c r="B253" s="48"/>
      <c r="C253" s="49" t="n">
        <v>24</v>
      </c>
      <c r="D253" s="50" t="n">
        <v>170</v>
      </c>
      <c r="E253" s="49"/>
      <c r="F253" s="49"/>
      <c r="G253" s="49"/>
      <c r="H253" s="49"/>
      <c r="I253" s="55"/>
      <c r="J253" s="55"/>
      <c r="K253" s="55"/>
      <c r="L253" s="51" t="n">
        <f aca="false">J253+I253+H253+G253+F253+E253+K253</f>
        <v>0</v>
      </c>
      <c r="M253" s="51" t="n">
        <f aca="false">L253*D253</f>
        <v>0</v>
      </c>
      <c r="N253" s="52"/>
      <c r="O253" s="11"/>
      <c r="Q253" s="4"/>
      <c r="R253" s="50"/>
    </row>
    <row r="254" customFormat="false" ht="14.25" hidden="false" customHeight="true" outlineLevel="0" collapsed="false">
      <c r="A254" s="47"/>
      <c r="B254" s="48"/>
      <c r="C254" s="49" t="n">
        <v>26</v>
      </c>
      <c r="D254" s="50" t="n">
        <v>170</v>
      </c>
      <c r="E254" s="49"/>
      <c r="F254" s="49"/>
      <c r="G254" s="49"/>
      <c r="H254" s="49"/>
      <c r="I254" s="55"/>
      <c r="J254" s="55"/>
      <c r="K254" s="55"/>
      <c r="L254" s="51" t="n">
        <f aca="false">J254+I254+H254+G254+F254+E254+K254</f>
        <v>0</v>
      </c>
      <c r="M254" s="51" t="n">
        <f aca="false">L254*D254</f>
        <v>0</v>
      </c>
      <c r="N254" s="52"/>
      <c r="O254" s="11"/>
      <c r="Q254" s="4"/>
      <c r="R254" s="50"/>
    </row>
    <row r="255" customFormat="false" ht="14.25" hidden="false" customHeight="true" outlineLevel="0" collapsed="false">
      <c r="A255" s="47"/>
      <c r="B255" s="48"/>
      <c r="C255" s="49" t="n">
        <v>28</v>
      </c>
      <c r="D255" s="50" t="n">
        <v>180</v>
      </c>
      <c r="E255" s="55"/>
      <c r="F255" s="55"/>
      <c r="G255" s="55"/>
      <c r="H255" s="55"/>
      <c r="I255" s="55"/>
      <c r="J255" s="55"/>
      <c r="K255" s="55"/>
      <c r="L255" s="51" t="n">
        <f aca="false">J255+I255+H255+G255+F255+E255+K255</f>
        <v>0</v>
      </c>
      <c r="M255" s="51" t="n">
        <f aca="false">L255*D255</f>
        <v>0</v>
      </c>
      <c r="N255" s="52"/>
      <c r="O255" s="11"/>
      <c r="Q255" s="4"/>
      <c r="R255" s="50"/>
    </row>
    <row r="256" customFormat="false" ht="14.25" hidden="false" customHeight="true" outlineLevel="0" collapsed="false">
      <c r="A256" s="62"/>
      <c r="B256" s="90"/>
      <c r="C256" s="66"/>
      <c r="D256" s="50" t="n">
        <v>0</v>
      </c>
      <c r="E256" s="66"/>
      <c r="F256" s="66"/>
      <c r="G256" s="66"/>
      <c r="H256" s="66"/>
      <c r="I256" s="66"/>
      <c r="J256" s="66"/>
      <c r="K256" s="66"/>
      <c r="L256" s="91"/>
      <c r="M256" s="91"/>
      <c r="N256" s="92"/>
      <c r="O256" s="11"/>
      <c r="Q256" s="4"/>
      <c r="R256" s="50"/>
    </row>
    <row r="257" customFormat="false" ht="14.25" hidden="false" customHeight="true" outlineLevel="0" collapsed="false">
      <c r="A257" s="34" t="s">
        <v>101</v>
      </c>
      <c r="B257" s="35" t="s">
        <v>98</v>
      </c>
      <c r="C257" s="36"/>
      <c r="D257" s="50" t="n">
        <v>0</v>
      </c>
      <c r="E257" s="38" t="s">
        <v>17</v>
      </c>
      <c r="F257" s="82" t="s">
        <v>102</v>
      </c>
      <c r="G257" s="110" t="s">
        <v>25</v>
      </c>
      <c r="H257" s="59"/>
      <c r="I257" s="59"/>
      <c r="J257" s="59"/>
      <c r="K257" s="60"/>
      <c r="L257" s="44" t="n">
        <f aca="false">L258+L259+L260+L261+L262</f>
        <v>0</v>
      </c>
      <c r="M257" s="45"/>
      <c r="N257" s="46"/>
      <c r="O257" s="11"/>
      <c r="Q257" s="4"/>
      <c r="R257" s="50"/>
    </row>
    <row r="258" customFormat="false" ht="14.25" hidden="false" customHeight="true" outlineLevel="0" collapsed="false">
      <c r="A258" s="47"/>
      <c r="B258" s="48"/>
      <c r="C258" s="49" t="n">
        <v>20</v>
      </c>
      <c r="D258" s="50" t="n">
        <v>160</v>
      </c>
      <c r="E258" s="49"/>
      <c r="F258" s="74"/>
      <c r="G258" s="74"/>
      <c r="H258" s="55"/>
      <c r="I258" s="55"/>
      <c r="J258" s="55"/>
      <c r="K258" s="55"/>
      <c r="L258" s="51" t="n">
        <f aca="false">J258+I258+H258+G258+F258+E258+K258</f>
        <v>0</v>
      </c>
      <c r="M258" s="51" t="n">
        <f aca="false">L258*D258</f>
        <v>0</v>
      </c>
      <c r="N258" s="52"/>
      <c r="O258" s="11"/>
      <c r="Q258" s="4"/>
      <c r="R258" s="50"/>
    </row>
    <row r="259" customFormat="false" ht="14.25" hidden="false" customHeight="true" outlineLevel="0" collapsed="false">
      <c r="A259" s="47"/>
      <c r="B259" s="48"/>
      <c r="C259" s="49" t="n">
        <v>22</v>
      </c>
      <c r="D259" s="50" t="n">
        <v>160</v>
      </c>
      <c r="E259" s="49"/>
      <c r="F259" s="74"/>
      <c r="G259" s="74"/>
      <c r="H259" s="55"/>
      <c r="I259" s="55"/>
      <c r="J259" s="55"/>
      <c r="K259" s="55"/>
      <c r="L259" s="51" t="n">
        <f aca="false">J259+I259+H259+G259+F259+E259+K259</f>
        <v>0</v>
      </c>
      <c r="M259" s="51" t="n">
        <f aca="false">L259*D259</f>
        <v>0</v>
      </c>
      <c r="N259" s="52"/>
      <c r="O259" s="11"/>
      <c r="Q259" s="4"/>
      <c r="R259" s="50"/>
    </row>
    <row r="260" customFormat="false" ht="14.25" hidden="false" customHeight="true" outlineLevel="0" collapsed="false">
      <c r="A260" s="47"/>
      <c r="B260" s="48"/>
      <c r="C260" s="49" t="n">
        <v>24</v>
      </c>
      <c r="D260" s="50" t="n">
        <v>185</v>
      </c>
      <c r="E260" s="49"/>
      <c r="F260" s="74"/>
      <c r="G260" s="74"/>
      <c r="H260" s="55"/>
      <c r="I260" s="55"/>
      <c r="J260" s="55"/>
      <c r="K260" s="55"/>
      <c r="L260" s="51" t="n">
        <f aca="false">J260+I260+H260+G260+F260+E260+K260</f>
        <v>0</v>
      </c>
      <c r="M260" s="51" t="n">
        <f aca="false">L260*D260</f>
        <v>0</v>
      </c>
      <c r="N260" s="52"/>
      <c r="O260" s="11"/>
      <c r="Q260" s="4"/>
      <c r="R260" s="50"/>
    </row>
    <row r="261" customFormat="false" ht="14.25" hidden="false" customHeight="true" outlineLevel="0" collapsed="false">
      <c r="A261" s="47"/>
      <c r="B261" s="48"/>
      <c r="C261" s="49" t="n">
        <v>26</v>
      </c>
      <c r="D261" s="50" t="n">
        <v>185</v>
      </c>
      <c r="E261" s="49"/>
      <c r="F261" s="74"/>
      <c r="G261" s="74"/>
      <c r="H261" s="55"/>
      <c r="I261" s="55"/>
      <c r="J261" s="55"/>
      <c r="K261" s="55"/>
      <c r="L261" s="51" t="n">
        <f aca="false">J261+I261+H261+G261+F261+E261+K261</f>
        <v>0</v>
      </c>
      <c r="M261" s="51" t="n">
        <f aca="false">L261*D261</f>
        <v>0</v>
      </c>
      <c r="N261" s="52"/>
      <c r="O261" s="11"/>
      <c r="Q261" s="4"/>
      <c r="R261" s="50"/>
    </row>
    <row r="262" customFormat="false" ht="14.25" hidden="false" customHeight="true" outlineLevel="0" collapsed="false">
      <c r="A262" s="47"/>
      <c r="B262" s="48"/>
      <c r="C262" s="49" t="n">
        <v>28</v>
      </c>
      <c r="D262" s="50" t="n">
        <v>192</v>
      </c>
      <c r="E262" s="49"/>
      <c r="F262" s="74"/>
      <c r="G262" s="74"/>
      <c r="H262" s="55"/>
      <c r="I262" s="55"/>
      <c r="J262" s="55"/>
      <c r="K262" s="55"/>
      <c r="L262" s="51" t="n">
        <f aca="false">J262+I262+H262+G262+F262+E262+K262</f>
        <v>0</v>
      </c>
      <c r="M262" s="51" t="n">
        <f aca="false">L262*D262</f>
        <v>0</v>
      </c>
      <c r="N262" s="52"/>
      <c r="O262" s="11"/>
      <c r="Q262" s="4"/>
      <c r="R262" s="50"/>
    </row>
    <row r="263" customFormat="false" ht="14.25" hidden="false" customHeight="true" outlineLevel="0" collapsed="false">
      <c r="A263" s="62"/>
      <c r="B263" s="90"/>
      <c r="C263" s="66"/>
      <c r="D263" s="50" t="n">
        <v>0</v>
      </c>
      <c r="E263" s="66"/>
      <c r="F263" s="66"/>
      <c r="G263" s="66"/>
      <c r="H263" s="66"/>
      <c r="I263" s="66"/>
      <c r="J263" s="66"/>
      <c r="K263" s="66"/>
      <c r="L263" s="91"/>
      <c r="M263" s="91"/>
      <c r="N263" s="92"/>
      <c r="O263" s="11"/>
      <c r="Q263" s="4"/>
      <c r="R263" s="50"/>
    </row>
    <row r="264" customFormat="false" ht="14.25" hidden="false" customHeight="true" outlineLevel="0" collapsed="false">
      <c r="A264" s="34" t="s">
        <v>103</v>
      </c>
      <c r="B264" s="35" t="s">
        <v>98</v>
      </c>
      <c r="C264" s="36"/>
      <c r="D264" s="50" t="n">
        <v>0</v>
      </c>
      <c r="E264" s="38" t="s">
        <v>17</v>
      </c>
      <c r="F264" s="111" t="s">
        <v>31</v>
      </c>
      <c r="G264" s="112" t="s">
        <v>104</v>
      </c>
      <c r="H264" s="113" t="s">
        <v>19</v>
      </c>
      <c r="I264" s="89"/>
      <c r="J264" s="89"/>
      <c r="K264" s="89"/>
      <c r="L264" s="44" t="n">
        <f aca="false">L265+L266</f>
        <v>0</v>
      </c>
      <c r="M264" s="46"/>
      <c r="N264" s="46"/>
      <c r="O264" s="11"/>
      <c r="Q264" s="4"/>
      <c r="R264" s="50"/>
    </row>
    <row r="265" customFormat="false" ht="14.25" hidden="false" customHeight="true" outlineLevel="0" collapsed="false">
      <c r="A265" s="47"/>
      <c r="B265" s="48"/>
      <c r="C265" s="49" t="n">
        <v>20</v>
      </c>
      <c r="D265" s="50" t="n">
        <v>155</v>
      </c>
      <c r="E265" s="49"/>
      <c r="F265" s="49"/>
      <c r="G265" s="49"/>
      <c r="H265" s="49"/>
      <c r="I265" s="55"/>
      <c r="J265" s="55"/>
      <c r="K265" s="55"/>
      <c r="L265" s="51" t="n">
        <f aca="false">J265+I265+H265+G265+F265+E265+K265</f>
        <v>0</v>
      </c>
      <c r="M265" s="52" t="n">
        <f aca="false">L265*D265</f>
        <v>0</v>
      </c>
      <c r="N265" s="81"/>
      <c r="O265" s="11"/>
      <c r="Q265" s="4"/>
      <c r="R265" s="50"/>
    </row>
    <row r="266" customFormat="false" ht="14.25" hidden="false" customHeight="true" outlineLevel="0" collapsed="false">
      <c r="A266" s="47"/>
      <c r="B266" s="48"/>
      <c r="C266" s="49" t="n">
        <v>22</v>
      </c>
      <c r="D266" s="50" t="n">
        <v>155</v>
      </c>
      <c r="E266" s="49"/>
      <c r="F266" s="49"/>
      <c r="G266" s="49"/>
      <c r="H266" s="49"/>
      <c r="I266" s="55"/>
      <c r="J266" s="55"/>
      <c r="K266" s="55"/>
      <c r="L266" s="51" t="n">
        <f aca="false">J266+I266+H266+G266+F266+E266+K266</f>
        <v>0</v>
      </c>
      <c r="M266" s="52" t="n">
        <f aca="false">L266*D266</f>
        <v>0</v>
      </c>
      <c r="N266" s="81"/>
      <c r="O266" s="11"/>
      <c r="Q266" s="4"/>
      <c r="R266" s="50"/>
    </row>
    <row r="267" customFormat="false" ht="14.25" hidden="false" customHeight="true" outlineLevel="0" collapsed="false">
      <c r="A267" s="47"/>
      <c r="B267" s="48"/>
      <c r="C267" s="49" t="n">
        <v>24</v>
      </c>
      <c r="D267" s="50" t="n">
        <v>175</v>
      </c>
      <c r="E267" s="49"/>
      <c r="F267" s="49"/>
      <c r="G267" s="49"/>
      <c r="H267" s="49"/>
      <c r="I267" s="55"/>
      <c r="J267" s="55"/>
      <c r="K267" s="55"/>
      <c r="L267" s="51" t="n">
        <f aca="false">J267+I267+H267+G267+F267+E267+K267</f>
        <v>0</v>
      </c>
      <c r="M267" s="52" t="n">
        <f aca="false">L267*D267</f>
        <v>0</v>
      </c>
      <c r="N267" s="81"/>
      <c r="O267" s="11"/>
      <c r="Q267" s="4"/>
      <c r="R267" s="50"/>
    </row>
    <row r="268" customFormat="false" ht="14.25" hidden="false" customHeight="true" outlineLevel="0" collapsed="false">
      <c r="A268" s="47"/>
      <c r="B268" s="48"/>
      <c r="C268" s="49" t="n">
        <v>26</v>
      </c>
      <c r="D268" s="50" t="n">
        <v>175</v>
      </c>
      <c r="E268" s="49"/>
      <c r="F268" s="49"/>
      <c r="G268" s="49"/>
      <c r="H268" s="49"/>
      <c r="I268" s="55"/>
      <c r="J268" s="55"/>
      <c r="K268" s="55"/>
      <c r="L268" s="51" t="n">
        <f aca="false">J268+I268+H268+G268+F268+E268+K268</f>
        <v>0</v>
      </c>
      <c r="M268" s="52" t="n">
        <f aca="false">L268*D268</f>
        <v>0</v>
      </c>
      <c r="N268" s="81"/>
      <c r="O268" s="11"/>
      <c r="Q268" s="4"/>
      <c r="R268" s="50"/>
    </row>
    <row r="269" customFormat="false" ht="14.25" hidden="false" customHeight="true" outlineLevel="0" collapsed="false">
      <c r="A269" s="47"/>
      <c r="B269" s="48"/>
      <c r="C269" s="49" t="n">
        <v>28</v>
      </c>
      <c r="D269" s="50" t="n">
        <v>180</v>
      </c>
      <c r="E269" s="49"/>
      <c r="F269" s="49"/>
      <c r="G269" s="49"/>
      <c r="H269" s="49"/>
      <c r="I269" s="55"/>
      <c r="J269" s="55"/>
      <c r="K269" s="55"/>
      <c r="L269" s="51" t="n">
        <f aca="false">J269+I269+H269+G269+F269+E269+K269</f>
        <v>0</v>
      </c>
      <c r="M269" s="57"/>
      <c r="N269" s="81"/>
      <c r="O269" s="11"/>
      <c r="Q269" s="4"/>
      <c r="R269" s="50"/>
    </row>
    <row r="270" customFormat="false" ht="14.25" hidden="false" customHeight="true" outlineLevel="0" collapsed="false">
      <c r="A270" s="47"/>
      <c r="B270" s="54"/>
      <c r="C270" s="55"/>
      <c r="D270" s="50" t="n">
        <v>0</v>
      </c>
      <c r="E270" s="55"/>
      <c r="F270" s="55"/>
      <c r="G270" s="55"/>
      <c r="H270" s="55"/>
      <c r="I270" s="55"/>
      <c r="J270" s="55"/>
      <c r="K270" s="55"/>
      <c r="L270" s="56"/>
      <c r="M270" s="56"/>
      <c r="N270" s="57"/>
      <c r="O270" s="11"/>
      <c r="Q270" s="4"/>
      <c r="R270" s="50"/>
    </row>
    <row r="271" customFormat="false" ht="14.25" hidden="false" customHeight="true" outlineLevel="0" collapsed="false">
      <c r="A271" s="34" t="s">
        <v>105</v>
      </c>
      <c r="B271" s="35" t="s">
        <v>55</v>
      </c>
      <c r="C271" s="36"/>
      <c r="D271" s="50" t="n">
        <v>0</v>
      </c>
      <c r="E271" s="38" t="s">
        <v>17</v>
      </c>
      <c r="F271" s="82" t="s">
        <v>102</v>
      </c>
      <c r="G271" s="110" t="s">
        <v>25</v>
      </c>
      <c r="H271" s="89"/>
      <c r="I271" s="89"/>
      <c r="J271" s="89"/>
      <c r="K271" s="60"/>
      <c r="L271" s="44" t="n">
        <f aca="false">L272+L273+L274+L275+L276</f>
        <v>0</v>
      </c>
      <c r="M271" s="45"/>
      <c r="N271" s="46"/>
      <c r="O271" s="11"/>
      <c r="Q271" s="4"/>
      <c r="R271" s="50"/>
    </row>
    <row r="272" customFormat="false" ht="14.25" hidden="false" customHeight="true" outlineLevel="0" collapsed="false">
      <c r="A272" s="97"/>
      <c r="B272" s="48"/>
      <c r="C272" s="49" t="n">
        <v>20</v>
      </c>
      <c r="D272" s="50" t="n">
        <v>160</v>
      </c>
      <c r="E272" s="74"/>
      <c r="F272" s="74"/>
      <c r="G272" s="74"/>
      <c r="H272" s="55"/>
      <c r="I272" s="55"/>
      <c r="J272" s="55"/>
      <c r="K272" s="55"/>
      <c r="L272" s="51" t="n">
        <f aca="false">J272+I272+H272+G272+F272+E272+K272</f>
        <v>0</v>
      </c>
      <c r="M272" s="51" t="n">
        <f aca="false">L272*D272</f>
        <v>0</v>
      </c>
      <c r="N272" s="75"/>
      <c r="O272" s="11"/>
      <c r="Q272" s="4"/>
      <c r="R272" s="50"/>
    </row>
    <row r="273" customFormat="false" ht="14.25" hidden="false" customHeight="true" outlineLevel="0" collapsed="false">
      <c r="A273" s="97"/>
      <c r="B273" s="48"/>
      <c r="C273" s="49" t="n">
        <v>22</v>
      </c>
      <c r="D273" s="50" t="n">
        <v>160</v>
      </c>
      <c r="E273" s="74"/>
      <c r="F273" s="74"/>
      <c r="G273" s="74"/>
      <c r="H273" s="55"/>
      <c r="I273" s="55"/>
      <c r="J273" s="55"/>
      <c r="K273" s="55"/>
      <c r="L273" s="51" t="n">
        <f aca="false">J273+I273+H273+G273+F273+E273+K273</f>
        <v>0</v>
      </c>
      <c r="M273" s="51" t="n">
        <f aca="false">L273*D273</f>
        <v>0</v>
      </c>
      <c r="N273" s="75"/>
      <c r="O273" s="11"/>
      <c r="Q273" s="4"/>
      <c r="R273" s="50"/>
    </row>
    <row r="274" customFormat="false" ht="14.25" hidden="false" customHeight="true" outlineLevel="0" collapsed="false">
      <c r="A274" s="97"/>
      <c r="B274" s="48"/>
      <c r="C274" s="49" t="n">
        <v>24</v>
      </c>
      <c r="D274" s="50" t="n">
        <v>185</v>
      </c>
      <c r="E274" s="74"/>
      <c r="F274" s="74"/>
      <c r="G274" s="74"/>
      <c r="H274" s="55"/>
      <c r="I274" s="55"/>
      <c r="J274" s="55"/>
      <c r="K274" s="55"/>
      <c r="L274" s="51" t="n">
        <f aca="false">J274+I274+H274+G274+F274+E274+K274</f>
        <v>0</v>
      </c>
      <c r="M274" s="51" t="n">
        <f aca="false">L274*D274</f>
        <v>0</v>
      </c>
      <c r="N274" s="75"/>
      <c r="O274" s="11"/>
      <c r="Q274" s="4"/>
      <c r="R274" s="50"/>
    </row>
    <row r="275" customFormat="false" ht="14.25" hidden="false" customHeight="true" outlineLevel="0" collapsed="false">
      <c r="A275" s="97"/>
      <c r="B275" s="48"/>
      <c r="C275" s="49" t="n">
        <v>26</v>
      </c>
      <c r="D275" s="50" t="n">
        <v>185</v>
      </c>
      <c r="E275" s="74"/>
      <c r="F275" s="74"/>
      <c r="G275" s="74"/>
      <c r="H275" s="55"/>
      <c r="I275" s="55"/>
      <c r="J275" s="55"/>
      <c r="K275" s="55"/>
      <c r="L275" s="51" t="n">
        <f aca="false">J275+I275+H275+G275+F275+E275+K275</f>
        <v>0</v>
      </c>
      <c r="M275" s="51" t="n">
        <f aca="false">L275*D275</f>
        <v>0</v>
      </c>
      <c r="N275" s="75"/>
      <c r="O275" s="11"/>
      <c r="Q275" s="4"/>
      <c r="R275" s="50"/>
    </row>
    <row r="276" customFormat="false" ht="14.25" hidden="false" customHeight="true" outlineLevel="0" collapsed="false">
      <c r="A276" s="97"/>
      <c r="B276" s="48"/>
      <c r="C276" s="49" t="n">
        <v>28</v>
      </c>
      <c r="D276" s="50" t="n">
        <v>192</v>
      </c>
      <c r="E276" s="74"/>
      <c r="F276" s="74"/>
      <c r="G276" s="74"/>
      <c r="H276" s="55"/>
      <c r="I276" s="55"/>
      <c r="J276" s="55"/>
      <c r="K276" s="55"/>
      <c r="L276" s="51" t="n">
        <f aca="false">J276+I276+H276+G276+F276+E276+K276</f>
        <v>0</v>
      </c>
      <c r="M276" s="51" t="n">
        <f aca="false">L276*D276</f>
        <v>0</v>
      </c>
      <c r="N276" s="75"/>
      <c r="O276" s="11"/>
      <c r="Q276" s="4"/>
      <c r="R276" s="50"/>
    </row>
    <row r="277" customFormat="false" ht="14.25" hidden="false" customHeight="true" outlineLevel="0" collapsed="false">
      <c r="A277" s="34" t="s">
        <v>106</v>
      </c>
      <c r="B277" s="35" t="s">
        <v>71</v>
      </c>
      <c r="C277" s="36"/>
      <c r="D277" s="50" t="n">
        <v>0</v>
      </c>
      <c r="E277" s="82" t="s">
        <v>102</v>
      </c>
      <c r="F277" s="110" t="s">
        <v>25</v>
      </c>
      <c r="G277" s="59"/>
      <c r="H277" s="59"/>
      <c r="I277" s="60"/>
      <c r="J277" s="60"/>
      <c r="K277" s="60"/>
      <c r="L277" s="44" t="n">
        <f aca="false">L278+L279+L280+L281+L282</f>
        <v>0</v>
      </c>
      <c r="M277" s="45"/>
      <c r="N277" s="46"/>
      <c r="O277" s="11"/>
      <c r="Q277" s="4"/>
      <c r="R277" s="50"/>
    </row>
    <row r="278" customFormat="false" ht="14.25" hidden="false" customHeight="true" outlineLevel="0" collapsed="false">
      <c r="A278" s="97"/>
      <c r="B278" s="48"/>
      <c r="C278" s="49" t="n">
        <v>20</v>
      </c>
      <c r="D278" s="50" t="n">
        <v>155</v>
      </c>
      <c r="E278" s="49"/>
      <c r="F278" s="49"/>
      <c r="G278" s="55"/>
      <c r="H278" s="55"/>
      <c r="I278" s="55"/>
      <c r="J278" s="55"/>
      <c r="K278" s="55"/>
      <c r="L278" s="51" t="n">
        <f aca="false">J278+I278+H278+G278+F278+E278+K278</f>
        <v>0</v>
      </c>
      <c r="M278" s="51" t="n">
        <f aca="false">L278*D278</f>
        <v>0</v>
      </c>
      <c r="N278" s="75"/>
      <c r="O278" s="11"/>
      <c r="Q278" s="4"/>
      <c r="R278" s="50"/>
    </row>
    <row r="279" customFormat="false" ht="14.25" hidden="false" customHeight="true" outlineLevel="0" collapsed="false">
      <c r="A279" s="97"/>
      <c r="B279" s="48"/>
      <c r="C279" s="49" t="n">
        <v>22</v>
      </c>
      <c r="D279" s="50" t="n">
        <v>155</v>
      </c>
      <c r="E279" s="49"/>
      <c r="F279" s="49"/>
      <c r="G279" s="55"/>
      <c r="H279" s="55"/>
      <c r="I279" s="55"/>
      <c r="J279" s="55"/>
      <c r="K279" s="55"/>
      <c r="L279" s="51" t="n">
        <f aca="false">J279+I279+H279+G279+F279+E279+K279</f>
        <v>0</v>
      </c>
      <c r="M279" s="51" t="n">
        <f aca="false">L279*D279</f>
        <v>0</v>
      </c>
      <c r="N279" s="75"/>
      <c r="O279" s="11"/>
      <c r="Q279" s="4"/>
      <c r="R279" s="50"/>
    </row>
    <row r="280" customFormat="false" ht="14.25" hidden="false" customHeight="true" outlineLevel="0" collapsed="false">
      <c r="A280" s="97"/>
      <c r="B280" s="48"/>
      <c r="C280" s="49" t="n">
        <v>24</v>
      </c>
      <c r="D280" s="50" t="n">
        <v>175</v>
      </c>
      <c r="E280" s="49"/>
      <c r="F280" s="49"/>
      <c r="G280" s="55"/>
      <c r="H280" s="55"/>
      <c r="I280" s="55"/>
      <c r="J280" s="55"/>
      <c r="K280" s="55"/>
      <c r="L280" s="51" t="n">
        <f aca="false">J280+I280+H280+G280+F280+E280+K280</f>
        <v>0</v>
      </c>
      <c r="M280" s="51" t="n">
        <f aca="false">L280*D280</f>
        <v>0</v>
      </c>
      <c r="N280" s="75"/>
      <c r="O280" s="11"/>
      <c r="Q280" s="4"/>
      <c r="R280" s="50"/>
    </row>
    <row r="281" customFormat="false" ht="14.25" hidden="false" customHeight="true" outlineLevel="0" collapsed="false">
      <c r="A281" s="97"/>
      <c r="B281" s="48"/>
      <c r="C281" s="49" t="n">
        <v>26</v>
      </c>
      <c r="D281" s="50" t="n">
        <v>175</v>
      </c>
      <c r="E281" s="49"/>
      <c r="F281" s="49"/>
      <c r="G281" s="55"/>
      <c r="H281" s="55"/>
      <c r="I281" s="55"/>
      <c r="J281" s="55"/>
      <c r="K281" s="55"/>
      <c r="L281" s="51" t="n">
        <f aca="false">J281+I281+H281+G281+F281+E281+K281</f>
        <v>0</v>
      </c>
      <c r="M281" s="51" t="n">
        <f aca="false">L281*D281</f>
        <v>0</v>
      </c>
      <c r="N281" s="75"/>
      <c r="O281" s="11"/>
      <c r="Q281" s="4"/>
      <c r="R281" s="50"/>
    </row>
    <row r="282" customFormat="false" ht="14.25" hidden="false" customHeight="true" outlineLevel="0" collapsed="false">
      <c r="A282" s="97"/>
      <c r="B282" s="54"/>
      <c r="C282" s="55"/>
      <c r="D282" s="50" t="n">
        <v>0</v>
      </c>
      <c r="E282" s="55"/>
      <c r="F282" s="55"/>
      <c r="G282" s="55"/>
      <c r="H282" s="55"/>
      <c r="I282" s="55"/>
      <c r="J282" s="55"/>
      <c r="K282" s="55"/>
      <c r="L282" s="51" t="n">
        <f aca="false">J282+I282+H282+G282+F282+E282+K282</f>
        <v>0</v>
      </c>
      <c r="M282" s="51" t="n">
        <f aca="false">L282*D282</f>
        <v>0</v>
      </c>
      <c r="N282" s="75"/>
      <c r="O282" s="11"/>
      <c r="Q282" s="4"/>
      <c r="R282" s="50"/>
    </row>
    <row r="283" customFormat="false" ht="14.25" hidden="false" customHeight="true" outlineLevel="0" collapsed="false">
      <c r="A283" s="88"/>
      <c r="B283" s="90"/>
      <c r="C283" s="66"/>
      <c r="D283" s="50" t="n">
        <v>0</v>
      </c>
      <c r="E283" s="66"/>
      <c r="F283" s="66"/>
      <c r="G283" s="66"/>
      <c r="H283" s="66"/>
      <c r="I283" s="66"/>
      <c r="J283" s="66"/>
      <c r="K283" s="55"/>
      <c r="L283" s="91"/>
      <c r="M283" s="91"/>
      <c r="N283" s="92"/>
      <c r="O283" s="11"/>
      <c r="Q283" s="4"/>
      <c r="R283" s="50"/>
    </row>
    <row r="284" customFormat="false" ht="14.25" hidden="false" customHeight="true" outlineLevel="0" collapsed="false">
      <c r="A284" s="34" t="s">
        <v>107</v>
      </c>
      <c r="B284" s="35" t="s">
        <v>39</v>
      </c>
      <c r="C284" s="36"/>
      <c r="D284" s="50" t="n">
        <v>0</v>
      </c>
      <c r="E284" s="38" t="s">
        <v>17</v>
      </c>
      <c r="F284" s="114" t="s">
        <v>108</v>
      </c>
      <c r="G284" s="112" t="s">
        <v>104</v>
      </c>
      <c r="H284" s="115" t="s">
        <v>109</v>
      </c>
      <c r="I284" s="60"/>
      <c r="J284" s="60"/>
      <c r="K284" s="60"/>
      <c r="L284" s="44" t="n">
        <f aca="false">L285+L286+L287+L288+L289</f>
        <v>0</v>
      </c>
      <c r="M284" s="45"/>
      <c r="N284" s="46"/>
      <c r="O284" s="11"/>
      <c r="Q284" s="4"/>
      <c r="R284" s="50"/>
    </row>
    <row r="285" customFormat="false" ht="15.75" hidden="false" customHeight="true" outlineLevel="0" collapsed="false">
      <c r="A285" s="97"/>
      <c r="B285" s="48"/>
      <c r="C285" s="49" t="n">
        <v>20</v>
      </c>
      <c r="D285" s="50" t="n">
        <v>175</v>
      </c>
      <c r="E285" s="49"/>
      <c r="F285" s="49"/>
      <c r="G285" s="49"/>
      <c r="H285" s="49"/>
      <c r="I285" s="55"/>
      <c r="J285" s="55"/>
      <c r="K285" s="55"/>
      <c r="L285" s="51" t="n">
        <f aca="false">J285+I285+H285+G285+F285+E285+K285</f>
        <v>0</v>
      </c>
      <c r="M285" s="51" t="n">
        <f aca="false">L285*D285</f>
        <v>0</v>
      </c>
      <c r="N285" s="75"/>
      <c r="O285" s="11"/>
      <c r="Q285" s="4"/>
      <c r="R285" s="50"/>
    </row>
    <row r="286" customFormat="false" ht="15.75" hidden="false" customHeight="true" outlineLevel="0" collapsed="false">
      <c r="A286" s="97"/>
      <c r="B286" s="48"/>
      <c r="C286" s="49" t="n">
        <v>22</v>
      </c>
      <c r="D286" s="50" t="n">
        <v>175</v>
      </c>
      <c r="E286" s="49"/>
      <c r="F286" s="49"/>
      <c r="G286" s="49"/>
      <c r="H286" s="49"/>
      <c r="I286" s="55"/>
      <c r="J286" s="55"/>
      <c r="K286" s="55"/>
      <c r="L286" s="51" t="n">
        <f aca="false">J286+I286+H286+G286+F286+E286+K286</f>
        <v>0</v>
      </c>
      <c r="M286" s="51" t="n">
        <f aca="false">L286*D286</f>
        <v>0</v>
      </c>
      <c r="N286" s="75"/>
      <c r="O286" s="11"/>
      <c r="Q286" s="4"/>
      <c r="R286" s="50"/>
    </row>
    <row r="287" customFormat="false" ht="15.75" hidden="false" customHeight="true" outlineLevel="0" collapsed="false">
      <c r="A287" s="97"/>
      <c r="B287" s="48"/>
      <c r="C287" s="49" t="n">
        <v>24</v>
      </c>
      <c r="D287" s="50" t="n">
        <v>205</v>
      </c>
      <c r="E287" s="49"/>
      <c r="F287" s="49"/>
      <c r="G287" s="49"/>
      <c r="H287" s="49"/>
      <c r="I287" s="55"/>
      <c r="J287" s="55"/>
      <c r="K287" s="55"/>
      <c r="L287" s="51" t="n">
        <f aca="false">J287+I287+H287+G287+F287+E287+K287</f>
        <v>0</v>
      </c>
      <c r="M287" s="51" t="n">
        <f aca="false">L287*D287</f>
        <v>0</v>
      </c>
      <c r="N287" s="75"/>
      <c r="O287" s="11"/>
      <c r="Q287" s="4"/>
      <c r="R287" s="50"/>
    </row>
    <row r="288" customFormat="false" ht="15.75" hidden="false" customHeight="true" outlineLevel="0" collapsed="false">
      <c r="A288" s="97"/>
      <c r="B288" s="48"/>
      <c r="C288" s="49" t="n">
        <v>26</v>
      </c>
      <c r="D288" s="50" t="n">
        <v>205</v>
      </c>
      <c r="E288" s="49"/>
      <c r="F288" s="49"/>
      <c r="G288" s="49"/>
      <c r="H288" s="49"/>
      <c r="I288" s="55"/>
      <c r="J288" s="55"/>
      <c r="K288" s="55"/>
      <c r="L288" s="51" t="n">
        <f aca="false">J288+I288+H288+G288+F288+E288+K288</f>
        <v>0</v>
      </c>
      <c r="M288" s="51" t="n">
        <f aca="false">L288*D288</f>
        <v>0</v>
      </c>
      <c r="N288" s="75"/>
      <c r="O288" s="11"/>
      <c r="Q288" s="4"/>
      <c r="R288" s="50"/>
    </row>
    <row r="289" customFormat="false" ht="15" hidden="false" customHeight="true" outlineLevel="0" collapsed="false">
      <c r="A289" s="97"/>
      <c r="B289" s="55"/>
      <c r="C289" s="55"/>
      <c r="D289" s="50" t="n">
        <v>0</v>
      </c>
      <c r="E289" s="55"/>
      <c r="F289" s="55"/>
      <c r="G289" s="55"/>
      <c r="H289" s="55"/>
      <c r="I289" s="55"/>
      <c r="J289" s="55"/>
      <c r="K289" s="55"/>
      <c r="L289" s="51" t="n">
        <f aca="false">J289+I289+H289+G289+F289+E289+K289</f>
        <v>0</v>
      </c>
      <c r="M289" s="51" t="n">
        <f aca="false">L289*D289</f>
        <v>0</v>
      </c>
      <c r="N289" s="75"/>
      <c r="O289" s="11"/>
      <c r="Q289" s="4"/>
      <c r="R289" s="50"/>
    </row>
    <row r="290" customFormat="false" ht="14.25" hidden="false" customHeight="true" outlineLevel="0" collapsed="false">
      <c r="A290" s="88"/>
      <c r="B290" s="90"/>
      <c r="C290" s="66"/>
      <c r="D290" s="50" t="n">
        <v>0</v>
      </c>
      <c r="E290" s="66"/>
      <c r="F290" s="66"/>
      <c r="G290" s="66"/>
      <c r="H290" s="66"/>
      <c r="I290" s="66"/>
      <c r="J290" s="66"/>
      <c r="K290" s="55"/>
      <c r="L290" s="91"/>
      <c r="M290" s="91"/>
      <c r="N290" s="92"/>
      <c r="O290" s="11"/>
      <c r="Q290" s="4"/>
      <c r="R290" s="50"/>
    </row>
    <row r="291" customFormat="false" ht="14.25" hidden="false" customHeight="true" outlineLevel="0" collapsed="false">
      <c r="A291" s="34" t="s">
        <v>110</v>
      </c>
      <c r="B291" s="35" t="s">
        <v>45</v>
      </c>
      <c r="C291" s="36"/>
      <c r="D291" s="50" t="n">
        <v>0</v>
      </c>
      <c r="E291" s="116" t="s">
        <v>46</v>
      </c>
      <c r="F291" s="117" t="s">
        <v>31</v>
      </c>
      <c r="G291" s="118" t="s">
        <v>47</v>
      </c>
      <c r="H291" s="60"/>
      <c r="I291" s="60"/>
      <c r="J291" s="60"/>
      <c r="K291" s="60"/>
      <c r="L291" s="44" t="n">
        <f aca="false">L292+L293+L294+L295+L296</f>
        <v>0</v>
      </c>
      <c r="M291" s="45"/>
      <c r="N291" s="46"/>
      <c r="O291" s="11"/>
      <c r="Q291" s="4"/>
      <c r="R291" s="50"/>
    </row>
    <row r="292" customFormat="false" ht="14.25" hidden="false" customHeight="true" outlineLevel="0" collapsed="false">
      <c r="A292" s="97"/>
      <c r="B292" s="48"/>
      <c r="C292" s="49" t="n">
        <v>20</v>
      </c>
      <c r="D292" s="50" t="n">
        <v>160</v>
      </c>
      <c r="E292" s="49"/>
      <c r="F292" s="49"/>
      <c r="G292" s="49"/>
      <c r="H292" s="55"/>
      <c r="I292" s="55"/>
      <c r="J292" s="55"/>
      <c r="K292" s="55"/>
      <c r="L292" s="51" t="n">
        <f aca="false">J292+I292+H292+G292+F292+E292+K292</f>
        <v>0</v>
      </c>
      <c r="M292" s="51" t="n">
        <f aca="false">L292*D292</f>
        <v>0</v>
      </c>
      <c r="N292" s="75"/>
      <c r="O292" s="11"/>
      <c r="Q292" s="4"/>
      <c r="R292" s="50"/>
    </row>
    <row r="293" customFormat="false" ht="14.25" hidden="false" customHeight="true" outlineLevel="0" collapsed="false">
      <c r="A293" s="97"/>
      <c r="B293" s="48"/>
      <c r="C293" s="49" t="n">
        <v>22</v>
      </c>
      <c r="D293" s="50" t="n">
        <v>160</v>
      </c>
      <c r="E293" s="49"/>
      <c r="F293" s="49"/>
      <c r="G293" s="49"/>
      <c r="H293" s="55"/>
      <c r="I293" s="55"/>
      <c r="J293" s="55"/>
      <c r="K293" s="55"/>
      <c r="L293" s="51" t="n">
        <f aca="false">J293+I293+H293+G293+F293+E293+K293</f>
        <v>0</v>
      </c>
      <c r="M293" s="51" t="n">
        <f aca="false">L293*D293</f>
        <v>0</v>
      </c>
      <c r="N293" s="75"/>
      <c r="O293" s="11"/>
      <c r="Q293" s="4"/>
      <c r="R293" s="50"/>
    </row>
    <row r="294" customFormat="false" ht="14.25" hidden="false" customHeight="true" outlineLevel="0" collapsed="false">
      <c r="A294" s="97"/>
      <c r="B294" s="48"/>
      <c r="C294" s="49" t="n">
        <v>24</v>
      </c>
      <c r="D294" s="50" t="n">
        <v>185</v>
      </c>
      <c r="E294" s="49"/>
      <c r="F294" s="49"/>
      <c r="G294" s="49"/>
      <c r="H294" s="55"/>
      <c r="I294" s="55"/>
      <c r="J294" s="55"/>
      <c r="K294" s="55"/>
      <c r="L294" s="51" t="n">
        <f aca="false">J294+I294+H294+G294+F294+E294+K294</f>
        <v>0</v>
      </c>
      <c r="M294" s="51" t="n">
        <f aca="false">L294*D294</f>
        <v>0</v>
      </c>
      <c r="N294" s="75"/>
      <c r="O294" s="11"/>
      <c r="Q294" s="4"/>
      <c r="R294" s="50"/>
    </row>
    <row r="295" customFormat="false" ht="14.25" hidden="false" customHeight="true" outlineLevel="0" collapsed="false">
      <c r="A295" s="97"/>
      <c r="B295" s="48"/>
      <c r="C295" s="49" t="n">
        <v>26</v>
      </c>
      <c r="D295" s="50" t="n">
        <v>185</v>
      </c>
      <c r="E295" s="49"/>
      <c r="F295" s="49"/>
      <c r="G295" s="49"/>
      <c r="H295" s="55"/>
      <c r="I295" s="55"/>
      <c r="J295" s="55"/>
      <c r="K295" s="55"/>
      <c r="L295" s="51" t="n">
        <f aca="false">J295+I295+H295+G295+F295+E295+K295</f>
        <v>0</v>
      </c>
      <c r="M295" s="51" t="n">
        <f aca="false">L295*D295</f>
        <v>0</v>
      </c>
      <c r="N295" s="75"/>
      <c r="O295" s="11"/>
      <c r="Q295" s="4"/>
      <c r="R295" s="50"/>
    </row>
    <row r="296" customFormat="false" ht="14.25" hidden="false" customHeight="true" outlineLevel="0" collapsed="false">
      <c r="A296" s="97"/>
      <c r="B296" s="48"/>
      <c r="C296" s="49" t="n">
        <v>28</v>
      </c>
      <c r="D296" s="50" t="n">
        <v>190</v>
      </c>
      <c r="E296" s="49"/>
      <c r="F296" s="49"/>
      <c r="G296" s="49"/>
      <c r="H296" s="55"/>
      <c r="I296" s="55"/>
      <c r="J296" s="55"/>
      <c r="K296" s="55"/>
      <c r="L296" s="51" t="n">
        <f aca="false">J296+I296+H296+G296+F296+E296+K296</f>
        <v>0</v>
      </c>
      <c r="M296" s="51" t="n">
        <f aca="false">L296*D296</f>
        <v>0</v>
      </c>
      <c r="N296" s="75"/>
      <c r="O296" s="11"/>
      <c r="Q296" s="4"/>
      <c r="R296" s="50"/>
    </row>
    <row r="297" customFormat="false" ht="14.25" hidden="false" customHeight="true" outlineLevel="0" collapsed="false">
      <c r="A297" s="88"/>
      <c r="B297" s="90"/>
      <c r="C297" s="66"/>
      <c r="D297" s="50" t="n">
        <v>0</v>
      </c>
      <c r="E297" s="66"/>
      <c r="F297" s="66"/>
      <c r="G297" s="66"/>
      <c r="H297" s="66"/>
      <c r="I297" s="66"/>
      <c r="J297" s="66"/>
      <c r="K297" s="55"/>
      <c r="L297" s="91"/>
      <c r="M297" s="91"/>
      <c r="N297" s="92"/>
      <c r="O297" s="11"/>
      <c r="Q297" s="4"/>
      <c r="R297" s="50"/>
    </row>
    <row r="298" customFormat="false" ht="14.25" hidden="false" customHeight="true" outlineLevel="0" collapsed="false">
      <c r="A298" s="34" t="s">
        <v>111</v>
      </c>
      <c r="B298" s="35" t="s">
        <v>112</v>
      </c>
      <c r="C298" s="36"/>
      <c r="D298" s="50" t="n">
        <v>0</v>
      </c>
      <c r="E298" s="38" t="s">
        <v>17</v>
      </c>
      <c r="F298" s="38" t="s">
        <v>25</v>
      </c>
      <c r="G298" s="82" t="s">
        <v>26</v>
      </c>
      <c r="H298" s="59"/>
      <c r="I298" s="60"/>
      <c r="J298" s="60"/>
      <c r="K298" s="60"/>
      <c r="L298" s="44" t="n">
        <f aca="false">L299+L300+L301+L302+L303</f>
        <v>0</v>
      </c>
      <c r="M298" s="45"/>
      <c r="N298" s="46"/>
      <c r="O298" s="11"/>
      <c r="Q298" s="4"/>
      <c r="R298" s="50"/>
    </row>
    <row r="299" customFormat="false" ht="14.25" hidden="false" customHeight="true" outlineLevel="0" collapsed="false">
      <c r="A299" s="97"/>
      <c r="B299" s="48"/>
      <c r="C299" s="49" t="n">
        <v>20</v>
      </c>
      <c r="D299" s="50" t="n">
        <v>200</v>
      </c>
      <c r="E299" s="74"/>
      <c r="F299" s="74"/>
      <c r="G299" s="74"/>
      <c r="H299" s="55"/>
      <c r="I299" s="55"/>
      <c r="J299" s="55"/>
      <c r="K299" s="55"/>
      <c r="L299" s="51" t="n">
        <f aca="false">J299+I299+H299+G299+F299+E299+K299</f>
        <v>0</v>
      </c>
      <c r="M299" s="51" t="n">
        <f aca="false">L299*D299</f>
        <v>0</v>
      </c>
      <c r="N299" s="75"/>
      <c r="O299" s="11"/>
      <c r="Q299" s="4"/>
      <c r="R299" s="50"/>
    </row>
    <row r="300" customFormat="false" ht="14.25" hidden="false" customHeight="true" outlineLevel="0" collapsed="false">
      <c r="A300" s="97"/>
      <c r="B300" s="48"/>
      <c r="C300" s="49" t="n">
        <v>22</v>
      </c>
      <c r="D300" s="50" t="n">
        <v>200</v>
      </c>
      <c r="E300" s="74"/>
      <c r="F300" s="74"/>
      <c r="G300" s="74"/>
      <c r="H300" s="55"/>
      <c r="I300" s="55"/>
      <c r="J300" s="55"/>
      <c r="K300" s="55"/>
      <c r="L300" s="51" t="n">
        <f aca="false">J300+I300+H300+G300+F300+E300+K300</f>
        <v>0</v>
      </c>
      <c r="M300" s="51" t="n">
        <f aca="false">L300*D300</f>
        <v>0</v>
      </c>
      <c r="N300" s="75"/>
      <c r="O300" s="11"/>
      <c r="Q300" s="4"/>
      <c r="R300" s="50"/>
    </row>
    <row r="301" customFormat="false" ht="14.25" hidden="false" customHeight="true" outlineLevel="0" collapsed="false">
      <c r="A301" s="97"/>
      <c r="B301" s="48"/>
      <c r="C301" s="49" t="n">
        <v>24</v>
      </c>
      <c r="D301" s="50" t="n">
        <v>235</v>
      </c>
      <c r="E301" s="74"/>
      <c r="F301" s="74"/>
      <c r="G301" s="74"/>
      <c r="H301" s="55"/>
      <c r="I301" s="55"/>
      <c r="J301" s="55"/>
      <c r="K301" s="55"/>
      <c r="L301" s="51" t="n">
        <f aca="false">J301+I301+H301+G301+F301+E301+K301</f>
        <v>0</v>
      </c>
      <c r="M301" s="51" t="n">
        <f aca="false">L301*D301</f>
        <v>0</v>
      </c>
      <c r="N301" s="75"/>
      <c r="O301" s="11"/>
      <c r="Q301" s="4"/>
      <c r="R301" s="50"/>
    </row>
    <row r="302" customFormat="false" ht="14.25" hidden="false" customHeight="true" outlineLevel="0" collapsed="false">
      <c r="A302" s="97"/>
      <c r="B302" s="48"/>
      <c r="C302" s="49" t="n">
        <v>26</v>
      </c>
      <c r="D302" s="50" t="n">
        <v>235</v>
      </c>
      <c r="E302" s="74"/>
      <c r="F302" s="74"/>
      <c r="G302" s="74"/>
      <c r="H302" s="55"/>
      <c r="I302" s="55"/>
      <c r="J302" s="55"/>
      <c r="K302" s="55"/>
      <c r="L302" s="51" t="n">
        <f aca="false">J302+I302+H302+G302+F302+E302+K302</f>
        <v>0</v>
      </c>
      <c r="M302" s="51" t="n">
        <f aca="false">L302*D302</f>
        <v>0</v>
      </c>
      <c r="N302" s="75"/>
      <c r="O302" s="11"/>
      <c r="Q302" s="4"/>
      <c r="R302" s="50"/>
    </row>
    <row r="303" customFormat="false" ht="14.25" hidden="false" customHeight="true" outlineLevel="0" collapsed="false">
      <c r="A303" s="97"/>
      <c r="B303" s="48"/>
      <c r="C303" s="49" t="n">
        <v>28</v>
      </c>
      <c r="D303" s="50" t="n">
        <v>245</v>
      </c>
      <c r="E303" s="74"/>
      <c r="F303" s="74"/>
      <c r="G303" s="74"/>
      <c r="H303" s="55"/>
      <c r="I303" s="55"/>
      <c r="J303" s="55"/>
      <c r="K303" s="55"/>
      <c r="L303" s="51" t="n">
        <f aca="false">J303+I303+H303+G303+F303+E303+K303</f>
        <v>0</v>
      </c>
      <c r="M303" s="51" t="n">
        <f aca="false">L303*D303</f>
        <v>0</v>
      </c>
      <c r="N303" s="75"/>
      <c r="O303" s="11"/>
      <c r="Q303" s="4"/>
      <c r="R303" s="50"/>
    </row>
    <row r="304" customFormat="false" ht="14.25" hidden="false" customHeight="true" outlineLevel="0" collapsed="false">
      <c r="A304" s="97"/>
      <c r="B304" s="54"/>
      <c r="C304" s="55"/>
      <c r="D304" s="50" t="n">
        <v>0</v>
      </c>
      <c r="E304" s="55"/>
      <c r="F304" s="55"/>
      <c r="G304" s="55"/>
      <c r="H304" s="55"/>
      <c r="I304" s="55"/>
      <c r="J304" s="55"/>
      <c r="K304" s="55"/>
      <c r="L304" s="56"/>
      <c r="M304" s="56"/>
      <c r="N304" s="75"/>
      <c r="O304" s="11"/>
      <c r="Q304" s="4"/>
      <c r="R304" s="50"/>
    </row>
    <row r="305" customFormat="false" ht="14.25" hidden="false" customHeight="true" outlineLevel="0" collapsed="false">
      <c r="A305" s="34" t="s">
        <v>113</v>
      </c>
      <c r="B305" s="35" t="s">
        <v>41</v>
      </c>
      <c r="C305" s="36"/>
      <c r="D305" s="50" t="n">
        <v>0</v>
      </c>
      <c r="E305" s="38" t="s">
        <v>17</v>
      </c>
      <c r="F305" s="38" t="s">
        <v>25</v>
      </c>
      <c r="G305" s="82" t="s">
        <v>26</v>
      </c>
      <c r="H305" s="59"/>
      <c r="I305" s="59"/>
      <c r="J305" s="60"/>
      <c r="K305" s="60"/>
      <c r="L305" s="44" t="n">
        <f aca="false">L306+L307+L308+L309+L310</f>
        <v>0</v>
      </c>
      <c r="M305" s="46"/>
      <c r="N305" s="46"/>
      <c r="O305" s="11"/>
      <c r="Q305" s="4"/>
      <c r="R305" s="50"/>
    </row>
    <row r="306" customFormat="false" ht="14.25" hidden="false" customHeight="true" outlineLevel="0" collapsed="false">
      <c r="A306" s="97"/>
      <c r="B306" s="48"/>
      <c r="C306" s="49" t="n">
        <v>20</v>
      </c>
      <c r="D306" s="50" t="n">
        <v>170</v>
      </c>
      <c r="E306" s="49"/>
      <c r="F306" s="49"/>
      <c r="G306" s="49"/>
      <c r="H306" s="55"/>
      <c r="I306" s="55"/>
      <c r="J306" s="55"/>
      <c r="K306" s="55"/>
      <c r="L306" s="51" t="n">
        <f aca="false">J306+I306+H306+G306+F306+E306</f>
        <v>0</v>
      </c>
      <c r="M306" s="52" t="n">
        <f aca="false">L306*D306</f>
        <v>0</v>
      </c>
      <c r="N306" s="52"/>
      <c r="O306" s="11"/>
      <c r="Q306" s="4"/>
      <c r="R306" s="50"/>
    </row>
    <row r="307" customFormat="false" ht="14.25" hidden="false" customHeight="true" outlineLevel="0" collapsed="false">
      <c r="A307" s="97"/>
      <c r="B307" s="48"/>
      <c r="C307" s="49" t="n">
        <v>22</v>
      </c>
      <c r="D307" s="50" t="n">
        <v>170</v>
      </c>
      <c r="E307" s="49"/>
      <c r="F307" s="49"/>
      <c r="G307" s="49"/>
      <c r="H307" s="55"/>
      <c r="I307" s="55"/>
      <c r="J307" s="55"/>
      <c r="K307" s="55"/>
      <c r="L307" s="51" t="n">
        <f aca="false">J307+I307+H307+G307+F307+E307</f>
        <v>0</v>
      </c>
      <c r="M307" s="52" t="n">
        <f aca="false">L307*D307</f>
        <v>0</v>
      </c>
      <c r="N307" s="52"/>
      <c r="O307" s="11"/>
      <c r="Q307" s="4"/>
      <c r="R307" s="50"/>
    </row>
    <row r="308" customFormat="false" ht="14.25" hidden="false" customHeight="true" outlineLevel="0" collapsed="false">
      <c r="A308" s="97"/>
      <c r="B308" s="48"/>
      <c r="C308" s="49" t="n">
        <v>24</v>
      </c>
      <c r="D308" s="50" t="n">
        <v>195</v>
      </c>
      <c r="E308" s="49"/>
      <c r="F308" s="49"/>
      <c r="G308" s="49"/>
      <c r="H308" s="55"/>
      <c r="I308" s="55"/>
      <c r="J308" s="55"/>
      <c r="K308" s="55"/>
      <c r="L308" s="51" t="n">
        <f aca="false">J308+I308+H308+G308+F308+E308</f>
        <v>0</v>
      </c>
      <c r="M308" s="52" t="n">
        <f aca="false">L308*D308</f>
        <v>0</v>
      </c>
      <c r="N308" s="52"/>
      <c r="O308" s="11"/>
      <c r="Q308" s="4"/>
      <c r="R308" s="50"/>
    </row>
    <row r="309" customFormat="false" ht="14.25" hidden="false" customHeight="true" outlineLevel="0" collapsed="false">
      <c r="A309" s="97"/>
      <c r="B309" s="48"/>
      <c r="C309" s="49" t="n">
        <v>26</v>
      </c>
      <c r="D309" s="50" t="n">
        <v>195</v>
      </c>
      <c r="E309" s="49"/>
      <c r="F309" s="49"/>
      <c r="G309" s="49"/>
      <c r="H309" s="55"/>
      <c r="I309" s="55"/>
      <c r="J309" s="55"/>
      <c r="K309" s="55"/>
      <c r="L309" s="51" t="n">
        <f aca="false">J309+I309+H309+G309+F309+E309</f>
        <v>0</v>
      </c>
      <c r="M309" s="52" t="n">
        <f aca="false">L309*D309</f>
        <v>0</v>
      </c>
      <c r="N309" s="52"/>
      <c r="O309" s="11"/>
      <c r="Q309" s="4"/>
      <c r="R309" s="50"/>
    </row>
    <row r="310" customFormat="false" ht="14.25" hidden="false" customHeight="true" outlineLevel="0" collapsed="false">
      <c r="A310" s="97"/>
      <c r="B310" s="48"/>
      <c r="C310" s="49" t="n">
        <v>28</v>
      </c>
      <c r="D310" s="50" t="n">
        <v>200</v>
      </c>
      <c r="E310" s="49"/>
      <c r="F310" s="49"/>
      <c r="G310" s="49"/>
      <c r="H310" s="55"/>
      <c r="I310" s="55"/>
      <c r="J310" s="55"/>
      <c r="K310" s="55"/>
      <c r="L310" s="51" t="n">
        <f aca="false">J310+I310+H310+G310+F310+E310</f>
        <v>0</v>
      </c>
      <c r="M310" s="52" t="n">
        <f aca="false">L310*D310</f>
        <v>0</v>
      </c>
      <c r="N310" s="52"/>
      <c r="O310" s="11"/>
      <c r="Q310" s="4"/>
      <c r="R310" s="50"/>
    </row>
    <row r="311" customFormat="false" ht="14.25" hidden="false" customHeight="true" outlineLevel="0" collapsed="false">
      <c r="A311" s="97"/>
      <c r="B311" s="48"/>
      <c r="C311" s="49"/>
      <c r="D311" s="50"/>
      <c r="E311" s="74"/>
      <c r="F311" s="74"/>
      <c r="G311" s="74"/>
      <c r="H311" s="55"/>
      <c r="I311" s="55"/>
      <c r="J311" s="55"/>
      <c r="K311" s="55"/>
      <c r="L311" s="51" t="n">
        <f aca="false">J311+I311+H311+G311+F311+E311+K311</f>
        <v>0</v>
      </c>
      <c r="M311" s="51" t="n">
        <f aca="false">L311*D311</f>
        <v>0</v>
      </c>
      <c r="N311" s="75"/>
      <c r="O311" s="11"/>
      <c r="Q311" s="4"/>
      <c r="R311" s="50"/>
    </row>
    <row r="312" customFormat="false" ht="14.25" hidden="false" customHeight="true" outlineLevel="0" collapsed="false">
      <c r="A312" s="34" t="s">
        <v>114</v>
      </c>
      <c r="B312" s="35" t="s">
        <v>16</v>
      </c>
      <c r="C312" s="36"/>
      <c r="D312" s="50" t="n">
        <v>0</v>
      </c>
      <c r="E312" s="38" t="s">
        <v>17</v>
      </c>
      <c r="F312" s="38" t="s">
        <v>18</v>
      </c>
      <c r="G312" s="39" t="s">
        <v>19</v>
      </c>
      <c r="H312" s="40" t="s">
        <v>20</v>
      </c>
      <c r="I312" s="41" t="s">
        <v>21</v>
      </c>
      <c r="J312" s="42" t="s">
        <v>22</v>
      </c>
      <c r="K312" s="43" t="s">
        <v>23</v>
      </c>
      <c r="L312" s="44" t="n">
        <f aca="false">L313+L314</f>
        <v>0</v>
      </c>
      <c r="M312" s="46"/>
      <c r="N312" s="46"/>
      <c r="O312" s="11"/>
      <c r="Q312" s="4"/>
      <c r="R312" s="50"/>
    </row>
    <row r="313" customFormat="false" ht="14.25" hidden="false" customHeight="true" outlineLevel="0" collapsed="false">
      <c r="A313" s="47"/>
      <c r="B313" s="48"/>
      <c r="C313" s="49" t="n">
        <v>18</v>
      </c>
      <c r="D313" s="50" t="n">
        <v>155</v>
      </c>
      <c r="E313" s="49"/>
      <c r="F313" s="49"/>
      <c r="G313" s="49"/>
      <c r="H313" s="49"/>
      <c r="I313" s="49"/>
      <c r="J313" s="49"/>
      <c r="K313" s="49"/>
      <c r="L313" s="51" t="n">
        <f aca="false">J313+I313+H313+G313+F313+E313+K313</f>
        <v>0</v>
      </c>
      <c r="M313" s="52" t="n">
        <f aca="false">L313*D313</f>
        <v>0</v>
      </c>
      <c r="N313" s="52"/>
      <c r="O313" s="11"/>
      <c r="Q313" s="4"/>
      <c r="R313" s="50"/>
    </row>
    <row r="314" customFormat="false" ht="14.25" hidden="false" customHeight="true" outlineLevel="0" collapsed="false">
      <c r="A314" s="47"/>
      <c r="B314" s="48"/>
      <c r="C314" s="49" t="n">
        <v>20</v>
      </c>
      <c r="D314" s="50" t="n">
        <v>155</v>
      </c>
      <c r="E314" s="49"/>
      <c r="F314" s="49"/>
      <c r="G314" s="49"/>
      <c r="H314" s="49"/>
      <c r="I314" s="49"/>
      <c r="J314" s="49"/>
      <c r="K314" s="49"/>
      <c r="L314" s="51" t="n">
        <f aca="false">J314+I314+H314+G314+F314+E314+K314</f>
        <v>0</v>
      </c>
      <c r="M314" s="52" t="n">
        <f aca="false">L314*D314</f>
        <v>0</v>
      </c>
      <c r="N314" s="52"/>
      <c r="O314" s="11"/>
      <c r="Q314" s="4"/>
      <c r="R314" s="50"/>
    </row>
    <row r="315" customFormat="false" ht="15" hidden="false" customHeight="true" outlineLevel="0" collapsed="false">
      <c r="A315" s="47"/>
      <c r="B315" s="54"/>
      <c r="C315" s="119"/>
      <c r="D315" s="50" t="n">
        <v>0</v>
      </c>
      <c r="E315" s="55"/>
      <c r="F315" s="55"/>
      <c r="G315" s="55"/>
      <c r="H315" s="55"/>
      <c r="I315" s="55"/>
      <c r="J315" s="55"/>
      <c r="K315" s="55"/>
      <c r="L315" s="56"/>
      <c r="M315" s="57"/>
      <c r="N315" s="57"/>
      <c r="O315" s="11"/>
      <c r="Q315" s="4"/>
      <c r="R315" s="50"/>
    </row>
    <row r="316" customFormat="false" ht="15" hidden="false" customHeight="true" outlineLevel="0" collapsed="false">
      <c r="A316" s="47"/>
      <c r="B316" s="54"/>
      <c r="C316" s="55"/>
      <c r="D316" s="50" t="n">
        <v>0</v>
      </c>
      <c r="E316" s="55"/>
      <c r="F316" s="55"/>
      <c r="G316" s="55"/>
      <c r="H316" s="55"/>
      <c r="I316" s="55"/>
      <c r="J316" s="55"/>
      <c r="K316" s="55"/>
      <c r="L316" s="56"/>
      <c r="M316" s="57"/>
      <c r="N316" s="57"/>
      <c r="O316" s="11"/>
      <c r="Q316" s="4"/>
      <c r="R316" s="50"/>
    </row>
    <row r="317" customFormat="false" ht="14.25" hidden="true" customHeight="true" outlineLevel="0" collapsed="false">
      <c r="A317" s="34" t="s">
        <v>115</v>
      </c>
      <c r="B317" s="35" t="s">
        <v>39</v>
      </c>
      <c r="C317" s="36"/>
      <c r="D317" s="50" t="n">
        <v>0</v>
      </c>
      <c r="E317" s="38" t="s">
        <v>17</v>
      </c>
      <c r="F317" s="38" t="s">
        <v>18</v>
      </c>
      <c r="G317" s="43" t="s">
        <v>23</v>
      </c>
      <c r="H317" s="120" t="s">
        <v>116</v>
      </c>
      <c r="I317" s="116" t="s">
        <v>46</v>
      </c>
      <c r="J317" s="60"/>
      <c r="K317" s="60"/>
      <c r="L317" s="44" t="n">
        <f aca="false">L318+L319</f>
        <v>0</v>
      </c>
      <c r="M317" s="46"/>
      <c r="N317" s="46"/>
      <c r="O317" s="11"/>
      <c r="Q317" s="4"/>
      <c r="R317" s="50"/>
    </row>
    <row r="318" customFormat="false" ht="15" hidden="true" customHeight="true" outlineLevel="0" collapsed="false">
      <c r="A318" s="47"/>
      <c r="B318" s="48" t="s">
        <v>59</v>
      </c>
      <c r="C318" s="49" t="n">
        <v>18</v>
      </c>
      <c r="D318" s="50" t="n">
        <v>165</v>
      </c>
      <c r="E318" s="49"/>
      <c r="F318" s="49"/>
      <c r="G318" s="49"/>
      <c r="H318" s="49"/>
      <c r="I318" s="74"/>
      <c r="J318" s="55"/>
      <c r="K318" s="55"/>
      <c r="L318" s="51" t="n">
        <f aca="false">J318+I318+H318+G318+F318+E318+K318</f>
        <v>0</v>
      </c>
      <c r="M318" s="52" t="n">
        <f aca="false">L318*D318</f>
        <v>0</v>
      </c>
      <c r="N318" s="52"/>
      <c r="O318" s="11"/>
      <c r="Q318" s="4"/>
      <c r="R318" s="50"/>
    </row>
    <row r="319" customFormat="false" ht="14.25" hidden="true" customHeight="true" outlineLevel="0" collapsed="false">
      <c r="A319" s="47"/>
      <c r="B319" s="48"/>
      <c r="C319" s="49" t="n">
        <v>20</v>
      </c>
      <c r="D319" s="50" t="n">
        <v>165</v>
      </c>
      <c r="E319" s="49"/>
      <c r="F319" s="49"/>
      <c r="G319" s="49"/>
      <c r="H319" s="49"/>
      <c r="I319" s="74"/>
      <c r="J319" s="55"/>
      <c r="K319" s="55"/>
      <c r="L319" s="51" t="n">
        <f aca="false">J319+I319+H319+G319+F319+E319+K319</f>
        <v>0</v>
      </c>
      <c r="M319" s="52" t="n">
        <f aca="false">L319*D319</f>
        <v>0</v>
      </c>
      <c r="N319" s="52"/>
      <c r="O319" s="11"/>
      <c r="Q319" s="4"/>
      <c r="R319" s="50"/>
    </row>
    <row r="320" customFormat="false" ht="14.25" hidden="true" customHeight="true" outlineLevel="0" collapsed="false">
      <c r="A320" s="47"/>
      <c r="B320" s="54"/>
      <c r="C320" s="119"/>
      <c r="D320" s="50" t="n">
        <v>0</v>
      </c>
      <c r="E320" s="55"/>
      <c r="F320" s="55"/>
      <c r="G320" s="55"/>
      <c r="H320" s="55"/>
      <c r="I320" s="55"/>
      <c r="J320" s="55"/>
      <c r="K320" s="55"/>
      <c r="L320" s="56"/>
      <c r="M320" s="57"/>
      <c r="N320" s="57"/>
      <c r="O320" s="11"/>
      <c r="Q320" s="4"/>
      <c r="R320" s="50"/>
    </row>
    <row r="321" customFormat="false" ht="14.25" hidden="true" customHeight="true" outlineLevel="0" collapsed="false">
      <c r="A321" s="47"/>
      <c r="B321" s="54"/>
      <c r="C321" s="119"/>
      <c r="D321" s="50" t="n">
        <v>0</v>
      </c>
      <c r="E321" s="55"/>
      <c r="F321" s="55"/>
      <c r="G321" s="55"/>
      <c r="H321" s="55"/>
      <c r="I321" s="55"/>
      <c r="J321" s="55"/>
      <c r="K321" s="55"/>
      <c r="L321" s="56"/>
      <c r="M321" s="57"/>
      <c r="N321" s="57"/>
      <c r="O321" s="11"/>
      <c r="Q321" s="4"/>
      <c r="R321" s="50"/>
    </row>
    <row r="322" customFormat="false" ht="14.25" hidden="true" customHeight="true" outlineLevel="0" collapsed="false">
      <c r="A322" s="47"/>
      <c r="B322" s="54"/>
      <c r="C322" s="55"/>
      <c r="D322" s="50" t="n">
        <v>0</v>
      </c>
      <c r="E322" s="55"/>
      <c r="F322" s="55"/>
      <c r="G322" s="55"/>
      <c r="H322" s="55"/>
      <c r="I322" s="55"/>
      <c r="J322" s="55"/>
      <c r="K322" s="55"/>
      <c r="L322" s="56"/>
      <c r="M322" s="57"/>
      <c r="N322" s="57"/>
      <c r="O322" s="11"/>
      <c r="Q322" s="4"/>
      <c r="R322" s="50"/>
    </row>
    <row r="323" customFormat="false" ht="14.25" hidden="false" customHeight="true" outlineLevel="0" collapsed="false">
      <c r="A323" s="34" t="s">
        <v>117</v>
      </c>
      <c r="B323" s="35" t="s">
        <v>16</v>
      </c>
      <c r="C323" s="36"/>
      <c r="D323" s="50" t="n">
        <v>0</v>
      </c>
      <c r="E323" s="38" t="s">
        <v>17</v>
      </c>
      <c r="F323" s="38" t="s">
        <v>25</v>
      </c>
      <c r="G323" s="82" t="s">
        <v>26</v>
      </c>
      <c r="H323" s="59"/>
      <c r="I323" s="59"/>
      <c r="J323" s="60"/>
      <c r="K323" s="60"/>
      <c r="L323" s="44" t="n">
        <f aca="false">L324+L325</f>
        <v>0</v>
      </c>
      <c r="M323" s="46"/>
      <c r="N323" s="46"/>
      <c r="O323" s="11"/>
      <c r="Q323" s="4"/>
      <c r="R323" s="50"/>
    </row>
    <row r="324" customFormat="false" ht="14.25" hidden="false" customHeight="true" outlineLevel="0" collapsed="false">
      <c r="A324" s="47"/>
      <c r="B324" s="48"/>
      <c r="C324" s="49" t="n">
        <v>18</v>
      </c>
      <c r="D324" s="50" t="n">
        <v>139</v>
      </c>
      <c r="E324" s="49"/>
      <c r="F324" s="49"/>
      <c r="G324" s="49"/>
      <c r="H324" s="55"/>
      <c r="I324" s="55"/>
      <c r="J324" s="55"/>
      <c r="K324" s="55"/>
      <c r="L324" s="51" t="n">
        <f aca="false">J324+I324+H324+G324+F324+E324+K324</f>
        <v>0</v>
      </c>
      <c r="M324" s="52" t="n">
        <f aca="false">L324*D324</f>
        <v>0</v>
      </c>
      <c r="N324" s="79"/>
      <c r="O324" s="11"/>
      <c r="Q324" s="4"/>
      <c r="R324" s="50"/>
    </row>
    <row r="325" customFormat="false" ht="14.25" hidden="false" customHeight="true" outlineLevel="0" collapsed="false">
      <c r="A325" s="47"/>
      <c r="B325" s="48"/>
      <c r="C325" s="49" t="n">
        <v>20</v>
      </c>
      <c r="D325" s="50" t="n">
        <v>139</v>
      </c>
      <c r="E325" s="49"/>
      <c r="F325" s="49"/>
      <c r="G325" s="49"/>
      <c r="H325" s="55"/>
      <c r="I325" s="55"/>
      <c r="J325" s="55"/>
      <c r="K325" s="55"/>
      <c r="L325" s="51" t="n">
        <f aca="false">J325+I325+H325+G325+F325+E325+K325</f>
        <v>0</v>
      </c>
      <c r="M325" s="52" t="n">
        <f aca="false">L325*D325</f>
        <v>0</v>
      </c>
      <c r="N325" s="79"/>
      <c r="O325" s="11"/>
      <c r="Q325" s="4"/>
      <c r="R325" s="50"/>
    </row>
    <row r="326" customFormat="false" ht="14.25" hidden="false" customHeight="true" outlineLevel="0" collapsed="false">
      <c r="A326" s="47"/>
      <c r="B326" s="54"/>
      <c r="C326" s="119"/>
      <c r="D326" s="50" t="n">
        <v>0</v>
      </c>
      <c r="E326" s="55"/>
      <c r="F326" s="55"/>
      <c r="G326" s="55"/>
      <c r="H326" s="55"/>
      <c r="I326" s="55"/>
      <c r="J326" s="55"/>
      <c r="K326" s="55"/>
      <c r="L326" s="56"/>
      <c r="M326" s="57"/>
      <c r="N326" s="57"/>
      <c r="O326" s="11"/>
      <c r="Q326" s="4"/>
      <c r="R326" s="50"/>
    </row>
    <row r="327" customFormat="false" ht="14.25" hidden="false" customHeight="true" outlineLevel="0" collapsed="false">
      <c r="A327" s="47"/>
      <c r="B327" s="54"/>
      <c r="C327" s="55"/>
      <c r="D327" s="50" t="n">
        <v>0</v>
      </c>
      <c r="E327" s="55"/>
      <c r="F327" s="55"/>
      <c r="G327" s="55"/>
      <c r="H327" s="55"/>
      <c r="I327" s="55"/>
      <c r="J327" s="55"/>
      <c r="K327" s="55"/>
      <c r="L327" s="56"/>
      <c r="M327" s="57"/>
      <c r="N327" s="57"/>
      <c r="O327" s="11"/>
      <c r="Q327" s="4"/>
      <c r="R327" s="50"/>
    </row>
    <row r="328" customFormat="false" ht="14.25" hidden="false" customHeight="true" outlineLevel="0" collapsed="false">
      <c r="A328" s="47"/>
      <c r="B328" s="54"/>
      <c r="C328" s="55"/>
      <c r="D328" s="50" t="n">
        <v>0</v>
      </c>
      <c r="E328" s="55"/>
      <c r="F328" s="55"/>
      <c r="G328" s="55"/>
      <c r="H328" s="55"/>
      <c r="I328" s="55"/>
      <c r="J328" s="55"/>
      <c r="K328" s="55"/>
      <c r="L328" s="56"/>
      <c r="M328" s="57"/>
      <c r="N328" s="57"/>
      <c r="O328" s="11"/>
      <c r="Q328" s="4"/>
      <c r="R328" s="50"/>
    </row>
    <row r="329" customFormat="false" ht="14.25" hidden="false" customHeight="true" outlineLevel="0" collapsed="false">
      <c r="A329" s="34" t="s">
        <v>118</v>
      </c>
      <c r="B329" s="35" t="s">
        <v>119</v>
      </c>
      <c r="C329" s="36"/>
      <c r="D329" s="50" t="n">
        <v>0</v>
      </c>
      <c r="E329" s="38" t="s">
        <v>17</v>
      </c>
      <c r="F329" s="38" t="s">
        <v>25</v>
      </c>
      <c r="G329" s="82" t="s">
        <v>26</v>
      </c>
      <c r="H329" s="59"/>
      <c r="I329" s="59"/>
      <c r="J329" s="60"/>
      <c r="K329" s="60"/>
      <c r="L329" s="44" t="n">
        <f aca="false">L330+L331</f>
        <v>0</v>
      </c>
      <c r="M329" s="46"/>
      <c r="N329" s="46"/>
      <c r="O329" s="11"/>
      <c r="Q329" s="4"/>
      <c r="R329" s="50"/>
    </row>
    <row r="330" customFormat="false" ht="14.25" hidden="false" customHeight="true" outlineLevel="0" collapsed="false">
      <c r="A330" s="47"/>
      <c r="B330" s="48"/>
      <c r="C330" s="49" t="n">
        <v>18</v>
      </c>
      <c r="D330" s="50" t="n">
        <v>155</v>
      </c>
      <c r="E330" s="49"/>
      <c r="F330" s="49"/>
      <c r="G330" s="49"/>
      <c r="H330" s="55"/>
      <c r="I330" s="55"/>
      <c r="J330" s="55"/>
      <c r="K330" s="55"/>
      <c r="L330" s="51" t="n">
        <f aca="false">J330+I330+H330+G330+F330+E330+K330</f>
        <v>0</v>
      </c>
      <c r="M330" s="52" t="n">
        <f aca="false">L330*D330</f>
        <v>0</v>
      </c>
      <c r="N330" s="52"/>
      <c r="O330" s="11"/>
      <c r="Q330" s="4"/>
      <c r="R330" s="50"/>
    </row>
    <row r="331" customFormat="false" ht="14.25" hidden="false" customHeight="true" outlineLevel="0" collapsed="false">
      <c r="A331" s="47"/>
      <c r="B331" s="48"/>
      <c r="C331" s="49" t="n">
        <v>20</v>
      </c>
      <c r="D331" s="50" t="n">
        <v>155</v>
      </c>
      <c r="E331" s="49"/>
      <c r="F331" s="49"/>
      <c r="G331" s="49"/>
      <c r="H331" s="55"/>
      <c r="I331" s="55"/>
      <c r="J331" s="55"/>
      <c r="K331" s="55"/>
      <c r="L331" s="51" t="n">
        <f aca="false">J331+I331+H331+G331+F331+E331+K331</f>
        <v>0</v>
      </c>
      <c r="M331" s="52" t="n">
        <f aca="false">L331*D331</f>
        <v>0</v>
      </c>
      <c r="N331" s="52"/>
      <c r="O331" s="11"/>
      <c r="Q331" s="4"/>
      <c r="R331" s="50"/>
    </row>
    <row r="332" customFormat="false" ht="14.25" hidden="false" customHeight="true" outlineLevel="0" collapsed="false">
      <c r="A332" s="47"/>
      <c r="B332" s="54"/>
      <c r="C332" s="119"/>
      <c r="D332" s="50" t="n">
        <v>0</v>
      </c>
      <c r="E332" s="55"/>
      <c r="F332" s="55"/>
      <c r="G332" s="55"/>
      <c r="H332" s="55"/>
      <c r="I332" s="55"/>
      <c r="J332" s="55"/>
      <c r="K332" s="55"/>
      <c r="L332" s="56"/>
      <c r="M332" s="57"/>
      <c r="N332" s="57"/>
      <c r="O332" s="11"/>
      <c r="Q332" s="4"/>
      <c r="R332" s="50"/>
    </row>
    <row r="333" customFormat="false" ht="14.25" hidden="false" customHeight="true" outlineLevel="0" collapsed="false">
      <c r="A333" s="47"/>
      <c r="B333" s="54"/>
      <c r="C333" s="55"/>
      <c r="D333" s="50" t="n">
        <v>0</v>
      </c>
      <c r="E333" s="55"/>
      <c r="F333" s="55"/>
      <c r="G333" s="55"/>
      <c r="H333" s="55"/>
      <c r="I333" s="55"/>
      <c r="J333" s="55"/>
      <c r="K333" s="55"/>
      <c r="L333" s="56"/>
      <c r="M333" s="57"/>
      <c r="N333" s="57"/>
      <c r="O333" s="11"/>
      <c r="Q333" s="4"/>
      <c r="R333" s="50"/>
    </row>
    <row r="334" customFormat="false" ht="14.25" hidden="false" customHeight="true" outlineLevel="0" collapsed="false">
      <c r="A334" s="34" t="s">
        <v>120</v>
      </c>
      <c r="B334" s="35" t="s">
        <v>121</v>
      </c>
      <c r="C334" s="36"/>
      <c r="D334" s="50" t="n">
        <v>0</v>
      </c>
      <c r="E334" s="38" t="s">
        <v>17</v>
      </c>
      <c r="F334" s="78" t="s">
        <v>25</v>
      </c>
      <c r="G334" s="78" t="s">
        <v>26</v>
      </c>
      <c r="H334" s="89"/>
      <c r="I334" s="89"/>
      <c r="J334" s="89"/>
      <c r="K334" s="89"/>
      <c r="L334" s="44" t="n">
        <f aca="false">L335+L336</f>
        <v>0</v>
      </c>
      <c r="M334" s="46"/>
      <c r="N334" s="46"/>
      <c r="O334" s="11"/>
      <c r="Q334" s="4"/>
      <c r="R334" s="50"/>
    </row>
    <row r="335" customFormat="false" ht="14.25" hidden="false" customHeight="true" outlineLevel="0" collapsed="false">
      <c r="A335" s="47"/>
      <c r="B335" s="48"/>
      <c r="C335" s="49" t="n">
        <v>20</v>
      </c>
      <c r="D335" s="50" t="n">
        <v>295</v>
      </c>
      <c r="E335" s="74"/>
      <c r="F335" s="74"/>
      <c r="G335" s="74"/>
      <c r="H335" s="55"/>
      <c r="I335" s="55"/>
      <c r="J335" s="55"/>
      <c r="K335" s="55"/>
      <c r="L335" s="51" t="n">
        <f aca="false">J335+I335+H335+G335+F335+E335</f>
        <v>0</v>
      </c>
      <c r="M335" s="52" t="n">
        <f aca="false">L335*D335</f>
        <v>0</v>
      </c>
      <c r="N335" s="52"/>
      <c r="O335" s="11"/>
      <c r="Q335" s="4"/>
      <c r="R335" s="50"/>
    </row>
    <row r="336" customFormat="false" ht="14.25" hidden="false" customHeight="true" outlineLevel="0" collapsed="false">
      <c r="A336" s="47"/>
      <c r="B336" s="48"/>
      <c r="C336" s="49" t="n">
        <v>22</v>
      </c>
      <c r="D336" s="50" t="n">
        <v>295</v>
      </c>
      <c r="E336" s="74"/>
      <c r="F336" s="74"/>
      <c r="G336" s="74"/>
      <c r="H336" s="55"/>
      <c r="I336" s="55"/>
      <c r="J336" s="55"/>
      <c r="K336" s="55"/>
      <c r="L336" s="51" t="n">
        <f aca="false">J336+I336+H336+G336+F336+E336</f>
        <v>0</v>
      </c>
      <c r="M336" s="52" t="n">
        <f aca="false">L336*D336</f>
        <v>0</v>
      </c>
      <c r="N336" s="52"/>
      <c r="O336" s="11"/>
      <c r="Q336" s="4"/>
      <c r="R336" s="50"/>
    </row>
    <row r="337" customFormat="false" ht="14.25" hidden="false" customHeight="true" outlineLevel="0" collapsed="false">
      <c r="A337" s="47"/>
      <c r="B337" s="48"/>
      <c r="C337" s="49" t="n">
        <v>24</v>
      </c>
      <c r="D337" s="50" t="n">
        <v>330</v>
      </c>
      <c r="E337" s="74"/>
      <c r="F337" s="74"/>
      <c r="G337" s="74"/>
      <c r="H337" s="55"/>
      <c r="I337" s="55"/>
      <c r="J337" s="55"/>
      <c r="K337" s="55"/>
      <c r="L337" s="51" t="n">
        <f aca="false">J337+I337+H337+G337+F337+E337</f>
        <v>0</v>
      </c>
      <c r="M337" s="52" t="n">
        <f aca="false">L337*D337</f>
        <v>0</v>
      </c>
      <c r="N337" s="52"/>
      <c r="O337" s="11"/>
      <c r="Q337" s="4"/>
      <c r="R337" s="50"/>
    </row>
    <row r="338" customFormat="false" ht="14.25" hidden="false" customHeight="true" outlineLevel="0" collapsed="false">
      <c r="A338" s="47"/>
      <c r="B338" s="48"/>
      <c r="C338" s="49" t="n">
        <v>26</v>
      </c>
      <c r="D338" s="50" t="n">
        <v>330</v>
      </c>
      <c r="E338" s="74"/>
      <c r="F338" s="74"/>
      <c r="G338" s="74"/>
      <c r="H338" s="55"/>
      <c r="I338" s="55"/>
      <c r="J338" s="55"/>
      <c r="K338" s="55"/>
      <c r="L338" s="51" t="n">
        <f aca="false">J338+I338+H338+G338+F338+E338</f>
        <v>0</v>
      </c>
      <c r="M338" s="52" t="n">
        <f aca="false">L338*D338</f>
        <v>0</v>
      </c>
      <c r="N338" s="52"/>
      <c r="O338" s="11"/>
      <c r="Q338" s="4"/>
      <c r="R338" s="50"/>
    </row>
    <row r="339" customFormat="false" ht="14.25" hidden="false" customHeight="true" outlineLevel="0" collapsed="false">
      <c r="A339" s="47"/>
      <c r="B339" s="48"/>
      <c r="C339" s="49" t="n">
        <v>28</v>
      </c>
      <c r="D339" s="50" t="n">
        <v>360</v>
      </c>
      <c r="E339" s="74"/>
      <c r="F339" s="74"/>
      <c r="G339" s="74"/>
      <c r="H339" s="55"/>
      <c r="I339" s="55"/>
      <c r="J339" s="55"/>
      <c r="K339" s="55"/>
      <c r="L339" s="51" t="n">
        <f aca="false">J339+I339+H339+G339+F339+E339</f>
        <v>0</v>
      </c>
      <c r="M339" s="52" t="n">
        <f aca="false">L339*D339</f>
        <v>0</v>
      </c>
      <c r="N339" s="57"/>
      <c r="O339" s="11"/>
      <c r="Q339" s="4"/>
      <c r="R339" s="50"/>
    </row>
    <row r="340" customFormat="false" ht="14.25" hidden="false" customHeight="true" outlineLevel="0" collapsed="false">
      <c r="A340" s="34" t="s">
        <v>122</v>
      </c>
      <c r="B340" s="35" t="s">
        <v>112</v>
      </c>
      <c r="C340" s="36"/>
      <c r="D340" s="50" t="n">
        <v>0</v>
      </c>
      <c r="E340" s="38" t="s">
        <v>17</v>
      </c>
      <c r="F340" s="78" t="s">
        <v>25</v>
      </c>
      <c r="G340" s="78" t="s">
        <v>26</v>
      </c>
      <c r="H340" s="89"/>
      <c r="I340" s="89"/>
      <c r="J340" s="89"/>
      <c r="K340" s="89"/>
      <c r="L340" s="44" t="n">
        <f aca="false">L341+L342</f>
        <v>0</v>
      </c>
      <c r="M340" s="46"/>
      <c r="N340" s="46"/>
      <c r="O340" s="11"/>
      <c r="Q340" s="4"/>
      <c r="R340" s="50"/>
    </row>
    <row r="341" customFormat="false" ht="14.25" hidden="false" customHeight="true" outlineLevel="0" collapsed="false">
      <c r="A341" s="47"/>
      <c r="B341" s="48"/>
      <c r="C341" s="49" t="n">
        <v>20</v>
      </c>
      <c r="D341" s="50" t="n">
        <v>300</v>
      </c>
      <c r="E341" s="74"/>
      <c r="F341" s="74"/>
      <c r="G341" s="74"/>
      <c r="H341" s="55"/>
      <c r="I341" s="55"/>
      <c r="J341" s="55"/>
      <c r="K341" s="55"/>
      <c r="L341" s="51" t="n">
        <f aca="false">J341+I341+H341+G341+F341+E341</f>
        <v>0</v>
      </c>
      <c r="M341" s="52" t="n">
        <f aca="false">L341*D341</f>
        <v>0</v>
      </c>
      <c r="N341" s="52"/>
      <c r="O341" s="11"/>
      <c r="Q341" s="4"/>
      <c r="R341" s="50"/>
    </row>
    <row r="342" customFormat="false" ht="14.25" hidden="false" customHeight="true" outlineLevel="0" collapsed="false">
      <c r="A342" s="47"/>
      <c r="B342" s="48"/>
      <c r="C342" s="49" t="n">
        <v>22</v>
      </c>
      <c r="D342" s="50" t="n">
        <v>300</v>
      </c>
      <c r="E342" s="74"/>
      <c r="F342" s="74"/>
      <c r="G342" s="74"/>
      <c r="H342" s="55"/>
      <c r="I342" s="55"/>
      <c r="J342" s="55"/>
      <c r="K342" s="55"/>
      <c r="L342" s="51" t="n">
        <f aca="false">J342+I342+H342+G342+F342+E342</f>
        <v>0</v>
      </c>
      <c r="M342" s="52" t="n">
        <f aca="false">L342*D342</f>
        <v>0</v>
      </c>
      <c r="N342" s="52"/>
      <c r="O342" s="11"/>
      <c r="Q342" s="4"/>
      <c r="R342" s="50"/>
    </row>
    <row r="343" customFormat="false" ht="14.25" hidden="false" customHeight="true" outlineLevel="0" collapsed="false">
      <c r="A343" s="47"/>
      <c r="B343" s="48"/>
      <c r="C343" s="49" t="n">
        <v>24</v>
      </c>
      <c r="D343" s="50" t="n">
        <v>335</v>
      </c>
      <c r="E343" s="74"/>
      <c r="F343" s="74"/>
      <c r="G343" s="74"/>
      <c r="H343" s="55"/>
      <c r="I343" s="55"/>
      <c r="J343" s="55"/>
      <c r="K343" s="55"/>
      <c r="L343" s="51" t="n">
        <f aca="false">J343+I343+H343+G343+F343+E343</f>
        <v>0</v>
      </c>
      <c r="M343" s="52" t="n">
        <f aca="false">L343*D343</f>
        <v>0</v>
      </c>
      <c r="N343" s="52"/>
      <c r="O343" s="11"/>
      <c r="Q343" s="4"/>
      <c r="R343" s="50"/>
    </row>
    <row r="344" customFormat="false" ht="14.25" hidden="false" customHeight="true" outlineLevel="0" collapsed="false">
      <c r="A344" s="47"/>
      <c r="B344" s="48"/>
      <c r="C344" s="49" t="n">
        <v>26</v>
      </c>
      <c r="D344" s="50" t="n">
        <v>335</v>
      </c>
      <c r="E344" s="74"/>
      <c r="F344" s="74"/>
      <c r="G344" s="74"/>
      <c r="H344" s="55"/>
      <c r="I344" s="55"/>
      <c r="J344" s="55"/>
      <c r="K344" s="55"/>
      <c r="L344" s="51" t="n">
        <f aca="false">J344+I344+H344+G344+F344+E344</f>
        <v>0</v>
      </c>
      <c r="M344" s="52" t="n">
        <f aca="false">L344*D344</f>
        <v>0</v>
      </c>
      <c r="N344" s="52"/>
      <c r="O344" s="11"/>
      <c r="Q344" s="4"/>
      <c r="R344" s="50"/>
    </row>
    <row r="345" customFormat="false" ht="14.25" hidden="false" customHeight="true" outlineLevel="0" collapsed="false">
      <c r="A345" s="47"/>
      <c r="B345" s="48"/>
      <c r="C345" s="49" t="n">
        <v>28</v>
      </c>
      <c r="D345" s="50" t="n">
        <v>0</v>
      </c>
      <c r="E345" s="55"/>
      <c r="F345" s="55"/>
      <c r="G345" s="55"/>
      <c r="H345" s="55"/>
      <c r="I345" s="55"/>
      <c r="J345" s="55"/>
      <c r="K345" s="55"/>
      <c r="L345" s="51" t="n">
        <f aca="false">J345+I345+H345+G345+F345+E345</f>
        <v>0</v>
      </c>
      <c r="M345" s="52" t="n">
        <f aca="false">L345*D345</f>
        <v>0</v>
      </c>
      <c r="N345" s="57"/>
      <c r="O345" s="11"/>
      <c r="Q345" s="4"/>
      <c r="R345" s="50"/>
    </row>
    <row r="346" customFormat="false" ht="14.25" hidden="false" customHeight="true" outlineLevel="0" collapsed="false">
      <c r="A346" s="34" t="s">
        <v>123</v>
      </c>
      <c r="B346" s="35" t="s">
        <v>124</v>
      </c>
      <c r="C346" s="36"/>
      <c r="D346" s="50" t="n">
        <v>0</v>
      </c>
      <c r="E346" s="78" t="s">
        <v>57</v>
      </c>
      <c r="F346" s="78" t="s">
        <v>125</v>
      </c>
      <c r="G346" s="78" t="s">
        <v>21</v>
      </c>
      <c r="H346" s="89"/>
      <c r="I346" s="89"/>
      <c r="J346" s="89"/>
      <c r="K346" s="89"/>
      <c r="L346" s="44" t="n">
        <f aca="false">L347+L348</f>
        <v>0</v>
      </c>
      <c r="M346" s="46"/>
      <c r="N346" s="46"/>
      <c r="O346" s="11"/>
      <c r="Q346" s="4"/>
      <c r="R346" s="50"/>
    </row>
    <row r="347" customFormat="false" ht="14.25" hidden="false" customHeight="true" outlineLevel="0" collapsed="false">
      <c r="A347" s="47"/>
      <c r="B347" s="48"/>
      <c r="C347" s="49" t="n">
        <v>20</v>
      </c>
      <c r="D347" s="50" t="n">
        <v>295</v>
      </c>
      <c r="E347" s="74"/>
      <c r="F347" s="74"/>
      <c r="G347" s="74"/>
      <c r="H347" s="55"/>
      <c r="I347" s="55"/>
      <c r="J347" s="55"/>
      <c r="K347" s="55"/>
      <c r="L347" s="51" t="n">
        <f aca="false">J347+I347+H347+G347+F347+E347</f>
        <v>0</v>
      </c>
      <c r="M347" s="52" t="n">
        <f aca="false">L347*D347</f>
        <v>0</v>
      </c>
      <c r="N347" s="52"/>
      <c r="O347" s="11"/>
      <c r="Q347" s="4"/>
      <c r="R347" s="50"/>
    </row>
    <row r="348" customFormat="false" ht="14.25" hidden="false" customHeight="true" outlineLevel="0" collapsed="false">
      <c r="A348" s="47"/>
      <c r="B348" s="48"/>
      <c r="C348" s="49" t="n">
        <v>22</v>
      </c>
      <c r="D348" s="50" t="n">
        <v>295</v>
      </c>
      <c r="E348" s="74"/>
      <c r="F348" s="74"/>
      <c r="G348" s="74"/>
      <c r="H348" s="55"/>
      <c r="I348" s="55"/>
      <c r="J348" s="55"/>
      <c r="K348" s="55"/>
      <c r="L348" s="51" t="n">
        <f aca="false">J348+I348+H348+G348+F348+E348</f>
        <v>0</v>
      </c>
      <c r="M348" s="52" t="n">
        <f aca="false">L348*D348</f>
        <v>0</v>
      </c>
      <c r="N348" s="52"/>
      <c r="O348" s="11"/>
      <c r="Q348" s="4"/>
      <c r="R348" s="50"/>
    </row>
    <row r="349" customFormat="false" ht="14.25" hidden="false" customHeight="true" outlineLevel="0" collapsed="false">
      <c r="A349" s="47"/>
      <c r="B349" s="48"/>
      <c r="C349" s="49" t="n">
        <v>24</v>
      </c>
      <c r="D349" s="50" t="n">
        <v>330</v>
      </c>
      <c r="E349" s="74"/>
      <c r="F349" s="74"/>
      <c r="G349" s="74"/>
      <c r="H349" s="55"/>
      <c r="I349" s="55"/>
      <c r="J349" s="55"/>
      <c r="K349" s="55"/>
      <c r="L349" s="51" t="n">
        <f aca="false">J349+I349+H349+G349+F349+E349</f>
        <v>0</v>
      </c>
      <c r="M349" s="52" t="n">
        <f aca="false">L349*D349</f>
        <v>0</v>
      </c>
      <c r="N349" s="52"/>
      <c r="O349" s="11"/>
      <c r="Q349" s="4"/>
      <c r="R349" s="50"/>
    </row>
    <row r="350" customFormat="false" ht="14.25" hidden="false" customHeight="true" outlineLevel="0" collapsed="false">
      <c r="A350" s="47"/>
      <c r="B350" s="48"/>
      <c r="C350" s="49" t="n">
        <v>26</v>
      </c>
      <c r="D350" s="50" t="n">
        <v>330</v>
      </c>
      <c r="E350" s="74"/>
      <c r="F350" s="74"/>
      <c r="G350" s="74"/>
      <c r="H350" s="55"/>
      <c r="I350" s="55"/>
      <c r="J350" s="55"/>
      <c r="K350" s="55"/>
      <c r="L350" s="51" t="n">
        <f aca="false">J350+I350+H350+G350+F350+E350</f>
        <v>0</v>
      </c>
      <c r="M350" s="52" t="n">
        <f aca="false">L350*D350</f>
        <v>0</v>
      </c>
      <c r="N350" s="52"/>
      <c r="O350" s="11"/>
      <c r="Q350" s="4"/>
      <c r="R350" s="50"/>
    </row>
    <row r="351" customFormat="false" ht="14.25" hidden="false" customHeight="true" outlineLevel="0" collapsed="false">
      <c r="A351" s="47"/>
      <c r="B351" s="48"/>
      <c r="C351" s="49" t="n">
        <v>28</v>
      </c>
      <c r="D351" s="50" t="n">
        <v>0</v>
      </c>
      <c r="E351" s="55"/>
      <c r="F351" s="55"/>
      <c r="G351" s="55"/>
      <c r="H351" s="55"/>
      <c r="I351" s="55"/>
      <c r="J351" s="55"/>
      <c r="K351" s="55"/>
      <c r="L351" s="51" t="n">
        <f aca="false">J351+I351+H351+G351+F351+E351</f>
        <v>0</v>
      </c>
      <c r="M351" s="52" t="n">
        <f aca="false">L351*D351</f>
        <v>0</v>
      </c>
      <c r="N351" s="57"/>
      <c r="O351" s="11"/>
      <c r="Q351" s="4"/>
      <c r="R351" s="50"/>
    </row>
    <row r="352" customFormat="false" ht="14.25" hidden="false" customHeight="true" outlineLevel="0" collapsed="false">
      <c r="A352" s="34" t="s">
        <v>126</v>
      </c>
      <c r="B352" s="35" t="s">
        <v>67</v>
      </c>
      <c r="C352" s="36"/>
      <c r="D352" s="50" t="n">
        <v>0</v>
      </c>
      <c r="E352" s="38" t="s">
        <v>17</v>
      </c>
      <c r="F352" s="38" t="s">
        <v>18</v>
      </c>
      <c r="G352" s="38" t="s">
        <v>25</v>
      </c>
      <c r="H352" s="38" t="s">
        <v>26</v>
      </c>
      <c r="I352" s="89"/>
      <c r="J352" s="89"/>
      <c r="K352" s="89"/>
      <c r="L352" s="44" t="n">
        <f aca="false">L353+L354</f>
        <v>0</v>
      </c>
      <c r="M352" s="45"/>
      <c r="N352" s="46"/>
      <c r="O352" s="11"/>
      <c r="Q352" s="4"/>
      <c r="R352" s="50"/>
    </row>
    <row r="353" customFormat="false" ht="14.25" hidden="false" customHeight="true" outlineLevel="0" collapsed="false">
      <c r="A353" s="47"/>
      <c r="B353" s="48"/>
      <c r="C353" s="49" t="n">
        <v>20</v>
      </c>
      <c r="D353" s="50" t="n">
        <v>60</v>
      </c>
      <c r="E353" s="49"/>
      <c r="F353" s="49"/>
      <c r="G353" s="49"/>
      <c r="H353" s="49"/>
      <c r="I353" s="55"/>
      <c r="J353" s="55"/>
      <c r="K353" s="55"/>
      <c r="L353" s="51" t="n">
        <f aca="false">J353+I353+H353+G353+F353+E353+K353</f>
        <v>0</v>
      </c>
      <c r="M353" s="51" t="n">
        <f aca="false">L353*D353</f>
        <v>0</v>
      </c>
      <c r="N353" s="52"/>
      <c r="O353" s="11"/>
      <c r="Q353" s="4"/>
      <c r="R353" s="50"/>
    </row>
    <row r="354" customFormat="false" ht="14.25" hidden="false" customHeight="true" outlineLevel="0" collapsed="false">
      <c r="A354" s="47"/>
      <c r="B354" s="48"/>
      <c r="C354" s="49" t="n">
        <v>22</v>
      </c>
      <c r="D354" s="50" t="n">
        <v>60</v>
      </c>
      <c r="E354" s="49"/>
      <c r="F354" s="49"/>
      <c r="G354" s="49"/>
      <c r="H354" s="49"/>
      <c r="I354" s="55"/>
      <c r="J354" s="55"/>
      <c r="K354" s="55"/>
      <c r="L354" s="51" t="n">
        <f aca="false">J354+I354+H354+G354+F354+E354+K354</f>
        <v>0</v>
      </c>
      <c r="M354" s="51" t="n">
        <f aca="false">L354*D354</f>
        <v>0</v>
      </c>
      <c r="N354" s="52"/>
      <c r="O354" s="11"/>
      <c r="Q354" s="4"/>
      <c r="R354" s="50"/>
    </row>
    <row r="355" customFormat="false" ht="14.25" hidden="false" customHeight="true" outlineLevel="0" collapsed="false">
      <c r="A355" s="47"/>
      <c r="B355" s="54"/>
      <c r="C355" s="55"/>
      <c r="D355" s="50" t="n">
        <v>0</v>
      </c>
      <c r="E355" s="55"/>
      <c r="F355" s="55"/>
      <c r="G355" s="55"/>
      <c r="H355" s="55"/>
      <c r="I355" s="55"/>
      <c r="J355" s="55"/>
      <c r="K355" s="55"/>
      <c r="L355" s="51"/>
      <c r="M355" s="51"/>
      <c r="N355" s="52"/>
      <c r="O355" s="11"/>
      <c r="Q355" s="4"/>
      <c r="R355" s="50"/>
    </row>
    <row r="356" customFormat="false" ht="14.25" hidden="false" customHeight="true" outlineLevel="0" collapsed="false">
      <c r="A356" s="47"/>
      <c r="B356" s="54"/>
      <c r="C356" s="55"/>
      <c r="D356" s="50" t="n">
        <v>0</v>
      </c>
      <c r="E356" s="55"/>
      <c r="F356" s="55"/>
      <c r="G356" s="55"/>
      <c r="H356" s="55"/>
      <c r="I356" s="55"/>
      <c r="J356" s="55"/>
      <c r="K356" s="55"/>
      <c r="L356" s="51"/>
      <c r="M356" s="51"/>
      <c r="N356" s="52"/>
      <c r="O356" s="11"/>
      <c r="Q356" s="4"/>
      <c r="R356" s="50"/>
    </row>
    <row r="357" customFormat="false" ht="14.25" hidden="false" customHeight="true" outlineLevel="0" collapsed="false">
      <c r="A357" s="121"/>
      <c r="B357" s="122"/>
      <c r="C357" s="123"/>
      <c r="D357" s="50" t="n">
        <v>0</v>
      </c>
      <c r="E357" s="123"/>
      <c r="F357" s="123"/>
      <c r="G357" s="123"/>
      <c r="H357" s="123"/>
      <c r="I357" s="123"/>
      <c r="J357" s="123"/>
      <c r="K357" s="123"/>
      <c r="L357" s="124"/>
      <c r="M357" s="124"/>
      <c r="N357" s="125"/>
      <c r="O357" s="11"/>
      <c r="Q357" s="4"/>
      <c r="R357" s="50"/>
    </row>
    <row r="358" customFormat="false" ht="14.25" hidden="true" customHeight="true" outlineLevel="0" collapsed="false">
      <c r="A358" s="47" t="s">
        <v>127</v>
      </c>
      <c r="B358" s="48" t="s">
        <v>128</v>
      </c>
      <c r="C358" s="49"/>
      <c r="D358" s="50" t="n">
        <v>0</v>
      </c>
      <c r="E358" s="100" t="s">
        <v>17</v>
      </c>
      <c r="F358" s="100" t="s">
        <v>25</v>
      </c>
      <c r="G358" s="100" t="s">
        <v>26</v>
      </c>
      <c r="H358" s="55"/>
      <c r="I358" s="55"/>
      <c r="J358" s="55"/>
      <c r="K358" s="55"/>
      <c r="L358" s="106" t="n">
        <f aca="false">L359+L360</f>
        <v>0</v>
      </c>
      <c r="M358" s="51"/>
      <c r="N358" s="52"/>
      <c r="O358" s="11"/>
      <c r="Q358" s="4"/>
      <c r="R358" s="50"/>
    </row>
    <row r="359" customFormat="false" ht="14.25" hidden="true" customHeight="true" outlineLevel="0" collapsed="false">
      <c r="A359" s="47"/>
      <c r="B359" s="48"/>
      <c r="C359" s="49" t="n">
        <v>20</v>
      </c>
      <c r="D359" s="50" t="n">
        <v>67</v>
      </c>
      <c r="E359" s="55"/>
      <c r="F359" s="55"/>
      <c r="G359" s="55"/>
      <c r="H359" s="55"/>
      <c r="I359" s="55"/>
      <c r="J359" s="55"/>
      <c r="K359" s="55"/>
      <c r="L359" s="51" t="n">
        <f aca="false">J359+I359+H359+G359+F359+E359+K359</f>
        <v>0</v>
      </c>
      <c r="M359" s="51" t="n">
        <f aca="false">L359*D359</f>
        <v>0</v>
      </c>
      <c r="N359" s="52"/>
      <c r="O359" s="11"/>
      <c r="Q359" s="4"/>
      <c r="R359" s="50"/>
    </row>
    <row r="360" customFormat="false" ht="14.25" hidden="true" customHeight="true" outlineLevel="0" collapsed="false">
      <c r="A360" s="47"/>
      <c r="B360" s="48"/>
      <c r="C360" s="49" t="n">
        <v>22</v>
      </c>
      <c r="D360" s="50" t="n">
        <v>67</v>
      </c>
      <c r="E360" s="55"/>
      <c r="F360" s="55"/>
      <c r="G360" s="55"/>
      <c r="H360" s="55"/>
      <c r="I360" s="55"/>
      <c r="J360" s="55"/>
      <c r="K360" s="55"/>
      <c r="L360" s="51" t="n">
        <f aca="false">J360+I360+H360+G360+F360+E360+K360</f>
        <v>0</v>
      </c>
      <c r="M360" s="51" t="n">
        <f aca="false">L360*D360</f>
        <v>0</v>
      </c>
      <c r="N360" s="52"/>
      <c r="O360" s="11"/>
      <c r="Q360" s="4"/>
      <c r="R360" s="50"/>
    </row>
    <row r="361" customFormat="false" ht="14.25" hidden="true" customHeight="true" outlineLevel="0" collapsed="false">
      <c r="A361" s="47"/>
      <c r="B361" s="54"/>
      <c r="C361" s="55"/>
      <c r="D361" s="50" t="n">
        <v>0</v>
      </c>
      <c r="E361" s="55"/>
      <c r="F361" s="55"/>
      <c r="G361" s="55"/>
      <c r="H361" s="55"/>
      <c r="I361" s="55"/>
      <c r="J361" s="55"/>
      <c r="K361" s="55"/>
      <c r="L361" s="51"/>
      <c r="M361" s="51"/>
      <c r="N361" s="52"/>
      <c r="O361" s="11"/>
      <c r="Q361" s="4"/>
      <c r="R361" s="50"/>
    </row>
    <row r="362" customFormat="false" ht="14.25" hidden="true" customHeight="true" outlineLevel="0" collapsed="false">
      <c r="A362" s="47"/>
      <c r="B362" s="54"/>
      <c r="C362" s="55"/>
      <c r="D362" s="50" t="n">
        <v>0</v>
      </c>
      <c r="E362" s="55"/>
      <c r="F362" s="55"/>
      <c r="G362" s="55"/>
      <c r="H362" s="55"/>
      <c r="I362" s="55"/>
      <c r="J362" s="55"/>
      <c r="K362" s="55"/>
      <c r="L362" s="51"/>
      <c r="M362" s="51"/>
      <c r="N362" s="52"/>
      <c r="O362" s="11"/>
      <c r="Q362" s="4"/>
      <c r="R362" s="50"/>
    </row>
    <row r="363" customFormat="false" ht="14.25" hidden="true" customHeight="true" outlineLevel="0" collapsed="false">
      <c r="A363" s="47"/>
      <c r="B363" s="54"/>
      <c r="C363" s="55"/>
      <c r="D363" s="50" t="n">
        <v>0</v>
      </c>
      <c r="E363" s="55"/>
      <c r="F363" s="55"/>
      <c r="G363" s="55"/>
      <c r="H363" s="55"/>
      <c r="I363" s="55"/>
      <c r="J363" s="55"/>
      <c r="K363" s="55"/>
      <c r="L363" s="56"/>
      <c r="M363" s="56"/>
      <c r="N363" s="57"/>
      <c r="O363" s="11"/>
      <c r="Q363" s="4"/>
      <c r="R363" s="50"/>
    </row>
    <row r="364" customFormat="false" ht="14.25" hidden="false" customHeight="true" outlineLevel="0" collapsed="false">
      <c r="A364" s="126" t="s">
        <v>129</v>
      </c>
      <c r="B364" s="35" t="s">
        <v>16</v>
      </c>
      <c r="C364" s="36"/>
      <c r="D364" s="50" t="n">
        <v>0</v>
      </c>
      <c r="E364" s="38" t="s">
        <v>17</v>
      </c>
      <c r="F364" s="38" t="s">
        <v>18</v>
      </c>
      <c r="G364" s="39" t="s">
        <v>19</v>
      </c>
      <c r="H364" s="40" t="s">
        <v>20</v>
      </c>
      <c r="I364" s="41" t="s">
        <v>21</v>
      </c>
      <c r="J364" s="42" t="s">
        <v>22</v>
      </c>
      <c r="K364" s="43" t="s">
        <v>23</v>
      </c>
      <c r="L364" s="44" t="n">
        <f aca="false">L366+L365</f>
        <v>0</v>
      </c>
      <c r="M364" s="45"/>
      <c r="N364" s="46"/>
      <c r="O364" s="11"/>
      <c r="Q364" s="4"/>
      <c r="R364" s="50"/>
    </row>
    <row r="365" customFormat="false" ht="14.25" hidden="false" customHeight="true" outlineLevel="0" collapsed="false">
      <c r="A365" s="97"/>
      <c r="B365" s="48"/>
      <c r="C365" s="49" t="n">
        <v>18</v>
      </c>
      <c r="D365" s="50" t="n">
        <v>75</v>
      </c>
      <c r="E365" s="49"/>
      <c r="F365" s="49"/>
      <c r="G365" s="49"/>
      <c r="H365" s="49"/>
      <c r="I365" s="49"/>
      <c r="J365" s="49"/>
      <c r="K365" s="49"/>
      <c r="L365" s="51" t="n">
        <f aca="false">J365+I365+H365+G365+F365+E365+K365</f>
        <v>0</v>
      </c>
      <c r="M365" s="51" t="n">
        <f aca="false">L365*D365</f>
        <v>0</v>
      </c>
      <c r="N365" s="52"/>
      <c r="O365" s="11"/>
      <c r="Q365" s="4"/>
      <c r="R365" s="50"/>
    </row>
    <row r="366" customFormat="false" ht="14.25" hidden="false" customHeight="true" outlineLevel="0" collapsed="false">
      <c r="A366" s="97"/>
      <c r="B366" s="48"/>
      <c r="C366" s="49" t="n">
        <v>20</v>
      </c>
      <c r="D366" s="50" t="n">
        <v>75</v>
      </c>
      <c r="E366" s="49"/>
      <c r="F366" s="49"/>
      <c r="G366" s="49"/>
      <c r="H366" s="49"/>
      <c r="I366" s="49"/>
      <c r="J366" s="49"/>
      <c r="K366" s="49"/>
      <c r="L366" s="51" t="n">
        <f aca="false">J366+I366+H366+G366+F366+E366+K366</f>
        <v>0</v>
      </c>
      <c r="M366" s="51" t="n">
        <f aca="false">L366*D366</f>
        <v>0</v>
      </c>
      <c r="N366" s="52"/>
      <c r="O366" s="11"/>
      <c r="Q366" s="4"/>
      <c r="R366" s="50"/>
    </row>
    <row r="367" customFormat="false" ht="14.25" hidden="false" customHeight="true" outlineLevel="0" collapsed="false">
      <c r="A367" s="97"/>
      <c r="B367" s="54"/>
      <c r="C367" s="55"/>
      <c r="D367" s="50" t="n">
        <v>0</v>
      </c>
      <c r="E367" s="55"/>
      <c r="F367" s="55"/>
      <c r="G367" s="55"/>
      <c r="H367" s="55"/>
      <c r="I367" s="55"/>
      <c r="J367" s="55"/>
      <c r="K367" s="55"/>
      <c r="L367" s="56"/>
      <c r="M367" s="56"/>
      <c r="N367" s="57"/>
      <c r="O367" s="11"/>
      <c r="Q367" s="4"/>
      <c r="R367" s="50"/>
    </row>
    <row r="368" customFormat="false" ht="14.25" hidden="false" customHeight="true" outlineLevel="0" collapsed="false">
      <c r="A368" s="97"/>
      <c r="B368" s="54"/>
      <c r="C368" s="55"/>
      <c r="D368" s="50" t="n">
        <v>0</v>
      </c>
      <c r="E368" s="55"/>
      <c r="F368" s="55"/>
      <c r="G368" s="55"/>
      <c r="H368" s="55"/>
      <c r="I368" s="55"/>
      <c r="J368" s="55"/>
      <c r="K368" s="55"/>
      <c r="L368" s="56"/>
      <c r="M368" s="56"/>
      <c r="N368" s="57"/>
      <c r="O368" s="11"/>
      <c r="Q368" s="4"/>
      <c r="R368" s="50"/>
    </row>
    <row r="369" customFormat="false" ht="14.25" hidden="false" customHeight="true" outlineLevel="0" collapsed="false">
      <c r="A369" s="88"/>
      <c r="B369" s="90"/>
      <c r="C369" s="66"/>
      <c r="D369" s="50" t="n">
        <v>0</v>
      </c>
      <c r="E369" s="66"/>
      <c r="F369" s="66"/>
      <c r="G369" s="66"/>
      <c r="H369" s="66"/>
      <c r="I369" s="66"/>
      <c r="J369" s="66"/>
      <c r="K369" s="66"/>
      <c r="L369" s="91"/>
      <c r="M369" s="91"/>
      <c r="N369" s="92"/>
      <c r="O369" s="11"/>
      <c r="Q369" s="4"/>
      <c r="R369" s="50"/>
    </row>
    <row r="370" customFormat="false" ht="14.25" hidden="false" customHeight="true" outlineLevel="0" collapsed="false">
      <c r="A370" s="34" t="s">
        <v>130</v>
      </c>
      <c r="B370" s="127" t="s">
        <v>16</v>
      </c>
      <c r="C370" s="36"/>
      <c r="D370" s="50" t="n">
        <v>0</v>
      </c>
      <c r="E370" s="38" t="s">
        <v>17</v>
      </c>
      <c r="F370" s="38" t="s">
        <v>18</v>
      </c>
      <c r="G370" s="39" t="s">
        <v>19</v>
      </c>
      <c r="H370" s="40" t="s">
        <v>20</v>
      </c>
      <c r="I370" s="41" t="s">
        <v>21</v>
      </c>
      <c r="J370" s="42" t="s">
        <v>22</v>
      </c>
      <c r="K370" s="43" t="s">
        <v>23</v>
      </c>
      <c r="L370" s="44" t="n">
        <f aca="false">L371</f>
        <v>0</v>
      </c>
      <c r="M370" s="45"/>
      <c r="N370" s="46"/>
      <c r="O370" s="11"/>
      <c r="Q370" s="4"/>
      <c r="R370" s="50"/>
    </row>
    <row r="371" customFormat="false" ht="14.25" hidden="false" customHeight="true" outlineLevel="0" collapsed="false">
      <c r="A371" s="47"/>
      <c r="B371" s="48"/>
      <c r="C371" s="49" t="n">
        <v>18</v>
      </c>
      <c r="D371" s="50" t="n">
        <v>70</v>
      </c>
      <c r="E371" s="49"/>
      <c r="F371" s="49"/>
      <c r="G371" s="49"/>
      <c r="H371" s="49"/>
      <c r="I371" s="49"/>
      <c r="J371" s="49"/>
      <c r="K371" s="49"/>
      <c r="L371" s="51" t="n">
        <f aca="false">J371+I371+H371+G371+F371+E371+K371</f>
        <v>0</v>
      </c>
      <c r="M371" s="51" t="n">
        <f aca="false">L371*D371</f>
        <v>0</v>
      </c>
      <c r="N371" s="52"/>
      <c r="O371" s="11"/>
      <c r="Q371" s="4"/>
      <c r="R371" s="50"/>
    </row>
    <row r="372" customFormat="false" ht="14.25" hidden="false" customHeight="true" outlineLevel="0" collapsed="false">
      <c r="A372" s="47"/>
      <c r="B372" s="54"/>
      <c r="C372" s="55"/>
      <c r="D372" s="50" t="n">
        <v>0</v>
      </c>
      <c r="E372" s="55"/>
      <c r="F372" s="55"/>
      <c r="G372" s="55"/>
      <c r="H372" s="55"/>
      <c r="I372" s="55"/>
      <c r="J372" s="55"/>
      <c r="K372" s="55"/>
      <c r="L372" s="51" t="n">
        <f aca="false">J372+I372+H372+G372+F372+E372+K372</f>
        <v>0</v>
      </c>
      <c r="M372" s="56"/>
      <c r="N372" s="57"/>
      <c r="O372" s="11"/>
      <c r="Q372" s="4"/>
      <c r="R372" s="50"/>
    </row>
    <row r="373" customFormat="false" ht="14.25" hidden="false" customHeight="true" outlineLevel="0" collapsed="false">
      <c r="A373" s="97"/>
      <c r="B373" s="54"/>
      <c r="C373" s="55"/>
      <c r="D373" s="50" t="n">
        <v>0</v>
      </c>
      <c r="E373" s="55"/>
      <c r="F373" s="55"/>
      <c r="G373" s="55"/>
      <c r="H373" s="55"/>
      <c r="I373" s="55"/>
      <c r="J373" s="55"/>
      <c r="K373" s="55"/>
      <c r="L373" s="56"/>
      <c r="M373" s="56"/>
      <c r="N373" s="57"/>
      <c r="O373" s="11"/>
      <c r="Q373" s="4"/>
      <c r="R373" s="50"/>
    </row>
    <row r="374" customFormat="false" ht="14.25" hidden="false" customHeight="true" outlineLevel="0" collapsed="false">
      <c r="A374" s="47"/>
      <c r="B374" s="54"/>
      <c r="C374" s="55"/>
      <c r="D374" s="50" t="n">
        <v>0</v>
      </c>
      <c r="E374" s="55"/>
      <c r="F374" s="55"/>
      <c r="G374" s="55"/>
      <c r="H374" s="55"/>
      <c r="I374" s="55"/>
      <c r="J374" s="55"/>
      <c r="K374" s="55"/>
      <c r="L374" s="56"/>
      <c r="M374" s="56"/>
      <c r="N374" s="57"/>
      <c r="O374" s="11"/>
      <c r="Q374" s="4"/>
      <c r="R374" s="50"/>
    </row>
    <row r="375" customFormat="false" ht="14.25" hidden="false" customHeight="true" outlineLevel="0" collapsed="false">
      <c r="A375" s="47"/>
      <c r="B375" s="54"/>
      <c r="C375" s="55"/>
      <c r="D375" s="50" t="n">
        <v>0</v>
      </c>
      <c r="E375" s="55"/>
      <c r="F375" s="55"/>
      <c r="G375" s="55"/>
      <c r="H375" s="55"/>
      <c r="I375" s="55"/>
      <c r="J375" s="55"/>
      <c r="K375" s="55"/>
      <c r="L375" s="56"/>
      <c r="M375" s="56"/>
      <c r="N375" s="57"/>
      <c r="O375" s="11"/>
      <c r="Q375" s="4"/>
      <c r="R375" s="50"/>
    </row>
    <row r="376" customFormat="false" ht="14.25" hidden="false" customHeight="true" outlineLevel="0" collapsed="false">
      <c r="A376" s="97"/>
      <c r="B376" s="54"/>
      <c r="C376" s="55"/>
      <c r="D376" s="50" t="n">
        <v>0</v>
      </c>
      <c r="E376" s="55"/>
      <c r="F376" s="55"/>
      <c r="G376" s="55"/>
      <c r="H376" s="55"/>
      <c r="I376" s="55"/>
      <c r="J376" s="55"/>
      <c r="K376" s="55"/>
      <c r="L376" s="56"/>
      <c r="M376" s="56"/>
      <c r="N376" s="57"/>
      <c r="O376" s="11"/>
      <c r="Q376" s="4"/>
      <c r="R376" s="50"/>
    </row>
    <row r="377" customFormat="false" ht="14.25" hidden="false" customHeight="true" outlineLevel="0" collapsed="false">
      <c r="A377" s="34" t="s">
        <v>131</v>
      </c>
      <c r="B377" s="128"/>
      <c r="C377" s="36"/>
      <c r="D377" s="50" t="n">
        <v>0</v>
      </c>
      <c r="E377" s="38" t="s">
        <v>17</v>
      </c>
      <c r="F377" s="38" t="s">
        <v>18</v>
      </c>
      <c r="G377" s="38" t="s">
        <v>25</v>
      </c>
      <c r="H377" s="38" t="s">
        <v>26</v>
      </c>
      <c r="I377" s="89"/>
      <c r="J377" s="89"/>
      <c r="K377" s="89"/>
      <c r="L377" s="44" t="n">
        <f aca="false">L378+L380+L382</f>
        <v>0</v>
      </c>
      <c r="M377" s="45"/>
      <c r="N377" s="46"/>
      <c r="O377" s="11"/>
      <c r="Q377" s="4"/>
      <c r="R377" s="50"/>
    </row>
    <row r="378" customFormat="false" ht="14.25" hidden="false" customHeight="true" outlineLevel="0" collapsed="false">
      <c r="A378" s="47"/>
      <c r="B378" s="129" t="s">
        <v>67</v>
      </c>
      <c r="C378" s="130" t="n">
        <v>20</v>
      </c>
      <c r="D378" s="50" t="n">
        <v>36</v>
      </c>
      <c r="E378" s="49"/>
      <c r="F378" s="49"/>
      <c r="G378" s="49"/>
      <c r="H378" s="49"/>
      <c r="I378" s="55"/>
      <c r="J378" s="55"/>
      <c r="K378" s="55"/>
      <c r="L378" s="51" t="n">
        <f aca="false">J378+I378+H378+G378+F378+E378</f>
        <v>0</v>
      </c>
      <c r="M378" s="51" t="n">
        <f aca="false">L378*D378</f>
        <v>0</v>
      </c>
      <c r="N378" s="131"/>
      <c r="O378" s="11"/>
      <c r="Q378" s="4"/>
      <c r="R378" s="50"/>
    </row>
    <row r="379" customFormat="false" ht="14.25" hidden="false" customHeight="true" outlineLevel="0" collapsed="false">
      <c r="A379" s="47"/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3" t="n">
        <f aca="false">L380</f>
        <v>0</v>
      </c>
      <c r="M379" s="134"/>
      <c r="N379" s="135"/>
      <c r="O379" s="11"/>
      <c r="Q379" s="4"/>
      <c r="R379" s="50"/>
    </row>
    <row r="380" customFormat="false" ht="14.25" hidden="false" customHeight="true" outlineLevel="0" collapsed="false">
      <c r="A380" s="97"/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36" t="n">
        <f aca="false">J380+I380+H380+G380+F380+E380</f>
        <v>0</v>
      </c>
      <c r="M380" s="136" t="n">
        <f aca="false">L380*D380</f>
        <v>0</v>
      </c>
      <c r="N380" s="131"/>
      <c r="O380" s="11"/>
      <c r="Q380" s="4"/>
      <c r="R380" s="50"/>
    </row>
    <row r="381" customFormat="false" ht="15" hidden="false" customHeight="true" outlineLevel="0" collapsed="false">
      <c r="A381" s="47"/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3" t="n">
        <f aca="false">L382</f>
        <v>0</v>
      </c>
      <c r="M381" s="134"/>
      <c r="N381" s="135"/>
      <c r="O381" s="11"/>
      <c r="Q381" s="4"/>
      <c r="R381" s="50"/>
    </row>
    <row r="382" customFormat="false" ht="15" hidden="false" customHeight="true" outlineLevel="0" collapsed="false">
      <c r="A382" s="88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7" t="n">
        <f aca="false">J382+I382+H382+G382+F382+E382</f>
        <v>0</v>
      </c>
      <c r="M382" s="67" t="n">
        <f aca="false">L382*D382</f>
        <v>0</v>
      </c>
      <c r="N382" s="68"/>
      <c r="O382" s="11"/>
      <c r="Q382" s="4"/>
      <c r="R382" s="50"/>
    </row>
    <row r="383" customFormat="false" ht="15" hidden="true" customHeight="true" outlineLevel="0" collapsed="false">
      <c r="A383" s="47" t="s">
        <v>132</v>
      </c>
      <c r="B383" s="48" t="s">
        <v>67</v>
      </c>
      <c r="C383" s="49"/>
      <c r="D383" s="50" t="n">
        <v>0</v>
      </c>
      <c r="E383" s="100" t="s">
        <v>17</v>
      </c>
      <c r="F383" s="100" t="s">
        <v>25</v>
      </c>
      <c r="G383" s="100" t="s">
        <v>26</v>
      </c>
      <c r="H383" s="55"/>
      <c r="I383" s="55"/>
      <c r="J383" s="55"/>
      <c r="K383" s="55"/>
      <c r="L383" s="106" t="n">
        <f aca="false">L384+L385+L386+L387</f>
        <v>0</v>
      </c>
      <c r="M383" s="51"/>
      <c r="N383" s="52"/>
      <c r="O383" s="11"/>
      <c r="Q383" s="4"/>
      <c r="R383" s="50"/>
    </row>
    <row r="384" customFormat="false" ht="15" hidden="true" customHeight="true" outlineLevel="0" collapsed="false">
      <c r="A384" s="47"/>
      <c r="B384" s="48"/>
      <c r="C384" s="49" t="n">
        <v>20</v>
      </c>
      <c r="D384" s="50" t="n">
        <v>53</v>
      </c>
      <c r="E384" s="49"/>
      <c r="F384" s="49"/>
      <c r="G384" s="49"/>
      <c r="H384" s="55"/>
      <c r="I384" s="55"/>
      <c r="J384" s="55"/>
      <c r="K384" s="55"/>
      <c r="L384" s="51" t="n">
        <f aca="false">J384+I384+H384+G384+F384+E384</f>
        <v>0</v>
      </c>
      <c r="M384" s="51" t="n">
        <f aca="false">L384*D384</f>
        <v>0</v>
      </c>
      <c r="N384" s="52"/>
      <c r="O384" s="11"/>
      <c r="Q384" s="4"/>
      <c r="R384" s="50"/>
    </row>
    <row r="385" customFormat="false" ht="15" hidden="true" customHeight="true" outlineLevel="0" collapsed="false">
      <c r="A385" s="47"/>
      <c r="B385" s="48"/>
      <c r="C385" s="49" t="n">
        <v>22</v>
      </c>
      <c r="D385" s="50" t="n">
        <v>53</v>
      </c>
      <c r="E385" s="49"/>
      <c r="F385" s="49"/>
      <c r="G385" s="49"/>
      <c r="H385" s="55"/>
      <c r="I385" s="55"/>
      <c r="J385" s="55"/>
      <c r="K385" s="55"/>
      <c r="L385" s="51" t="n">
        <f aca="false">J385+I385+H385+G385+F385+E385</f>
        <v>0</v>
      </c>
      <c r="M385" s="51" t="n">
        <f aca="false">L385*D385</f>
        <v>0</v>
      </c>
      <c r="N385" s="52"/>
      <c r="O385" s="11"/>
      <c r="Q385" s="4"/>
      <c r="R385" s="50"/>
    </row>
    <row r="386" customFormat="false" ht="15" hidden="true" customHeight="true" outlineLevel="0" collapsed="false">
      <c r="A386" s="47"/>
      <c r="B386" s="48"/>
      <c r="C386" s="49" t="n">
        <v>24</v>
      </c>
      <c r="D386" s="50" t="n">
        <v>67</v>
      </c>
      <c r="E386" s="49"/>
      <c r="F386" s="49"/>
      <c r="G386" s="49"/>
      <c r="H386" s="55"/>
      <c r="I386" s="55"/>
      <c r="J386" s="55"/>
      <c r="K386" s="55"/>
      <c r="L386" s="51" t="n">
        <f aca="false">J386+I386+H386+G386+F386+E386</f>
        <v>0</v>
      </c>
      <c r="M386" s="51" t="n">
        <f aca="false">L386*D386</f>
        <v>0</v>
      </c>
      <c r="N386" s="52"/>
      <c r="O386" s="11"/>
      <c r="Q386" s="4"/>
      <c r="R386" s="50"/>
    </row>
    <row r="387" customFormat="false" ht="14.25" hidden="true" customHeight="true" outlineLevel="0" collapsed="false">
      <c r="A387" s="47"/>
      <c r="B387" s="48"/>
      <c r="C387" s="49" t="n">
        <v>26</v>
      </c>
      <c r="D387" s="50" t="n">
        <v>67</v>
      </c>
      <c r="E387" s="49"/>
      <c r="F387" s="49"/>
      <c r="G387" s="49"/>
      <c r="H387" s="55"/>
      <c r="I387" s="55"/>
      <c r="J387" s="55"/>
      <c r="K387" s="55"/>
      <c r="L387" s="51" t="n">
        <f aca="false">J387+I387+H387+G387+F387+E387</f>
        <v>0</v>
      </c>
      <c r="M387" s="51" t="n">
        <f aca="false">L387*D387</f>
        <v>0</v>
      </c>
      <c r="N387" s="52"/>
      <c r="O387" s="11"/>
      <c r="Q387" s="4"/>
      <c r="R387" s="50"/>
    </row>
    <row r="388" customFormat="false" ht="14.25" hidden="false" customHeight="true" outlineLevel="0" collapsed="false">
      <c r="A388" s="34" t="s">
        <v>133</v>
      </c>
      <c r="B388" s="35" t="s">
        <v>134</v>
      </c>
      <c r="C388" s="36"/>
      <c r="D388" s="50" t="n">
        <v>0</v>
      </c>
      <c r="E388" s="38" t="s">
        <v>17</v>
      </c>
      <c r="F388" s="38" t="s">
        <v>25</v>
      </c>
      <c r="G388" s="38" t="s">
        <v>26</v>
      </c>
      <c r="H388" s="89"/>
      <c r="I388" s="89"/>
      <c r="J388" s="89"/>
      <c r="K388" s="89"/>
      <c r="L388" s="44" t="n">
        <f aca="false">L389+L390+L391+L392</f>
        <v>0</v>
      </c>
      <c r="M388" s="45"/>
      <c r="N388" s="46"/>
      <c r="O388" s="11"/>
      <c r="Q388" s="4"/>
      <c r="R388" s="50"/>
    </row>
    <row r="389" customFormat="false" ht="14.25" hidden="false" customHeight="true" outlineLevel="0" collapsed="false">
      <c r="A389" s="47"/>
      <c r="B389" s="137"/>
      <c r="C389" s="49" t="n">
        <v>20</v>
      </c>
      <c r="D389" s="50" t="n">
        <v>95</v>
      </c>
      <c r="E389" s="49"/>
      <c r="F389" s="49"/>
      <c r="G389" s="49"/>
      <c r="H389" s="55"/>
      <c r="I389" s="55"/>
      <c r="J389" s="55"/>
      <c r="K389" s="55"/>
      <c r="L389" s="51" t="n">
        <f aca="false">J389+I389+H389+G389+F389+E389</f>
        <v>0</v>
      </c>
      <c r="M389" s="51" t="n">
        <f aca="false">L389*D389</f>
        <v>0</v>
      </c>
      <c r="N389" s="52"/>
      <c r="O389" s="11"/>
      <c r="Q389" s="4"/>
      <c r="R389" s="50"/>
    </row>
    <row r="390" customFormat="false" ht="14.25" hidden="false" customHeight="true" outlineLevel="0" collapsed="false">
      <c r="A390" s="47"/>
      <c r="B390" s="48"/>
      <c r="C390" s="49" t="n">
        <v>22</v>
      </c>
      <c r="D390" s="50" t="n">
        <v>95</v>
      </c>
      <c r="E390" s="49"/>
      <c r="F390" s="49"/>
      <c r="G390" s="49"/>
      <c r="H390" s="55"/>
      <c r="I390" s="55"/>
      <c r="J390" s="55"/>
      <c r="K390" s="55"/>
      <c r="L390" s="51" t="n">
        <f aca="false">J390+I390+H390+G390+F390+E390</f>
        <v>0</v>
      </c>
      <c r="M390" s="51" t="n">
        <f aca="false">L390*D390</f>
        <v>0</v>
      </c>
      <c r="N390" s="52"/>
      <c r="O390" s="11"/>
      <c r="Q390" s="4"/>
      <c r="R390" s="50"/>
    </row>
    <row r="391" customFormat="false" ht="14.25" hidden="false" customHeight="true" outlineLevel="0" collapsed="false">
      <c r="A391" s="47"/>
      <c r="B391" s="48"/>
      <c r="C391" s="49" t="n">
        <v>24</v>
      </c>
      <c r="D391" s="50" t="n">
        <v>115</v>
      </c>
      <c r="E391" s="49"/>
      <c r="F391" s="49"/>
      <c r="G391" s="49"/>
      <c r="H391" s="55"/>
      <c r="I391" s="55"/>
      <c r="J391" s="55"/>
      <c r="K391" s="55"/>
      <c r="L391" s="51" t="n">
        <f aca="false">J391+I391+H391+G391+F391+E391</f>
        <v>0</v>
      </c>
      <c r="M391" s="51" t="n">
        <f aca="false">L391*D391</f>
        <v>0</v>
      </c>
      <c r="N391" s="52"/>
      <c r="O391" s="11"/>
      <c r="Q391" s="4"/>
      <c r="R391" s="50"/>
    </row>
    <row r="392" customFormat="false" ht="14.25" hidden="false" customHeight="true" outlineLevel="0" collapsed="false">
      <c r="A392" s="62"/>
      <c r="B392" s="63"/>
      <c r="C392" s="64" t="n">
        <v>26</v>
      </c>
      <c r="D392" s="50" t="n">
        <v>115</v>
      </c>
      <c r="E392" s="64"/>
      <c r="F392" s="64"/>
      <c r="G392" s="64"/>
      <c r="H392" s="66"/>
      <c r="I392" s="66"/>
      <c r="J392" s="66"/>
      <c r="K392" s="66"/>
      <c r="L392" s="67" t="n">
        <f aca="false">J392+I392+H392+G392+F392+E392</f>
        <v>0</v>
      </c>
      <c r="M392" s="67" t="n">
        <f aca="false">L392*D392</f>
        <v>0</v>
      </c>
      <c r="N392" s="68"/>
      <c r="O392" s="11"/>
      <c r="Q392" s="4"/>
      <c r="R392" s="50"/>
    </row>
    <row r="393" customFormat="false" ht="14.25" hidden="true" customHeight="true" outlineLevel="0" collapsed="false">
      <c r="A393" s="34" t="s">
        <v>135</v>
      </c>
      <c r="B393" s="35" t="s">
        <v>45</v>
      </c>
      <c r="C393" s="36"/>
      <c r="D393" s="50" t="n">
        <v>0</v>
      </c>
      <c r="E393" s="38" t="s">
        <v>17</v>
      </c>
      <c r="F393" s="38" t="s">
        <v>46</v>
      </c>
      <c r="G393" s="38" t="s">
        <v>31</v>
      </c>
      <c r="H393" s="89"/>
      <c r="I393" s="89"/>
      <c r="J393" s="89"/>
      <c r="K393" s="89"/>
      <c r="L393" s="44" t="n">
        <f aca="false">L394+L395+L396+L397</f>
        <v>0</v>
      </c>
      <c r="M393" s="45"/>
      <c r="N393" s="46"/>
      <c r="O393" s="11"/>
      <c r="Q393" s="4"/>
      <c r="R393" s="50"/>
    </row>
    <row r="394" customFormat="false" ht="14.25" hidden="true" customHeight="true" outlineLevel="0" collapsed="false">
      <c r="A394" s="47"/>
      <c r="B394" s="137"/>
      <c r="C394" s="49" t="n">
        <v>20</v>
      </c>
      <c r="D394" s="50" t="n">
        <v>85</v>
      </c>
      <c r="E394" s="49"/>
      <c r="F394" s="49"/>
      <c r="G394" s="49"/>
      <c r="H394" s="55"/>
      <c r="I394" s="55"/>
      <c r="J394" s="55"/>
      <c r="K394" s="55"/>
      <c r="L394" s="51" t="n">
        <f aca="false">J394+I394+H394+G394+F394+E394</f>
        <v>0</v>
      </c>
      <c r="M394" s="51" t="n">
        <f aca="false">L394*D394</f>
        <v>0</v>
      </c>
      <c r="N394" s="52"/>
      <c r="O394" s="11"/>
      <c r="Q394" s="4"/>
      <c r="R394" s="50"/>
    </row>
    <row r="395" customFormat="false" ht="14.25" hidden="true" customHeight="true" outlineLevel="0" collapsed="false">
      <c r="A395" s="47"/>
      <c r="B395" s="48"/>
      <c r="C395" s="49" t="n">
        <v>22</v>
      </c>
      <c r="D395" s="50" t="n">
        <v>85</v>
      </c>
      <c r="E395" s="49"/>
      <c r="F395" s="49"/>
      <c r="G395" s="49"/>
      <c r="H395" s="55"/>
      <c r="I395" s="55"/>
      <c r="J395" s="55"/>
      <c r="K395" s="55"/>
      <c r="L395" s="51" t="n">
        <f aca="false">J395+I395+H395+G395+F395+E395</f>
        <v>0</v>
      </c>
      <c r="M395" s="51" t="n">
        <f aca="false">L395*D395</f>
        <v>0</v>
      </c>
      <c r="N395" s="52"/>
      <c r="O395" s="11"/>
      <c r="Q395" s="4"/>
      <c r="R395" s="50"/>
    </row>
    <row r="396" customFormat="false" ht="14.25" hidden="true" customHeight="true" outlineLevel="0" collapsed="false">
      <c r="A396" s="47"/>
      <c r="B396" s="48"/>
      <c r="C396" s="49" t="n">
        <v>24</v>
      </c>
      <c r="D396" s="50" t="n">
        <v>100</v>
      </c>
      <c r="E396" s="49"/>
      <c r="F396" s="49"/>
      <c r="G396" s="49"/>
      <c r="H396" s="55"/>
      <c r="I396" s="55"/>
      <c r="J396" s="55"/>
      <c r="K396" s="55"/>
      <c r="L396" s="51" t="n">
        <f aca="false">J396+I396+H396+G396+F396+E396</f>
        <v>0</v>
      </c>
      <c r="M396" s="51" t="n">
        <f aca="false">L396*D396</f>
        <v>0</v>
      </c>
      <c r="N396" s="52"/>
      <c r="O396" s="11"/>
      <c r="Q396" s="4"/>
      <c r="R396" s="50"/>
    </row>
    <row r="397" customFormat="false" ht="14.25" hidden="true" customHeight="true" outlineLevel="0" collapsed="false">
      <c r="A397" s="62"/>
      <c r="B397" s="63"/>
      <c r="C397" s="64" t="n">
        <v>26</v>
      </c>
      <c r="D397" s="50" t="n">
        <v>100</v>
      </c>
      <c r="E397" s="64"/>
      <c r="F397" s="64"/>
      <c r="G397" s="64"/>
      <c r="H397" s="66"/>
      <c r="I397" s="66"/>
      <c r="J397" s="66"/>
      <c r="K397" s="66"/>
      <c r="L397" s="67" t="n">
        <f aca="false">J397+I397+H397+G397+F397+E397</f>
        <v>0</v>
      </c>
      <c r="M397" s="67" t="n">
        <f aca="false">L397*D397</f>
        <v>0</v>
      </c>
      <c r="N397" s="68"/>
      <c r="O397" s="11"/>
      <c r="Q397" s="4"/>
      <c r="R397" s="50"/>
    </row>
    <row r="398" customFormat="false" ht="14.25" hidden="false" customHeight="true" outlineLevel="0" collapsed="false">
      <c r="A398" s="47" t="s">
        <v>136</v>
      </c>
      <c r="B398" s="48" t="s">
        <v>16</v>
      </c>
      <c r="C398" s="49"/>
      <c r="D398" s="50" t="n">
        <v>0</v>
      </c>
      <c r="E398" s="100" t="s">
        <v>17</v>
      </c>
      <c r="F398" s="100" t="s">
        <v>18</v>
      </c>
      <c r="G398" s="101" t="s">
        <v>19</v>
      </c>
      <c r="H398" s="102" t="s">
        <v>20</v>
      </c>
      <c r="I398" s="103" t="s">
        <v>21</v>
      </c>
      <c r="J398" s="104" t="s">
        <v>22</v>
      </c>
      <c r="K398" s="138" t="s">
        <v>23</v>
      </c>
      <c r="L398" s="106" t="n">
        <f aca="false">L402+L401+L400+L399</f>
        <v>0</v>
      </c>
      <c r="M398" s="51"/>
      <c r="N398" s="52"/>
      <c r="O398" s="11"/>
      <c r="Q398" s="4"/>
      <c r="R398" s="50"/>
    </row>
    <row r="399" customFormat="false" ht="14.25" hidden="false" customHeight="true" outlineLevel="0" collapsed="false">
      <c r="A399" s="47"/>
      <c r="B399" s="48"/>
      <c r="C399" s="49" t="n">
        <v>20</v>
      </c>
      <c r="D399" s="50" t="n">
        <v>75</v>
      </c>
      <c r="E399" s="49"/>
      <c r="F399" s="49"/>
      <c r="G399" s="49"/>
      <c r="H399" s="49"/>
      <c r="I399" s="49"/>
      <c r="J399" s="49"/>
      <c r="K399" s="49"/>
      <c r="L399" s="51" t="n">
        <f aca="false">J399+I399+H399+G399+F399+E399+K399</f>
        <v>0</v>
      </c>
      <c r="M399" s="51" t="n">
        <f aca="false">L399*D399</f>
        <v>0</v>
      </c>
      <c r="N399" s="52"/>
      <c r="O399" s="11"/>
      <c r="Q399" s="4"/>
      <c r="R399" s="50"/>
    </row>
    <row r="400" customFormat="false" ht="14.25" hidden="false" customHeight="true" outlineLevel="0" collapsed="false">
      <c r="A400" s="47"/>
      <c r="B400" s="48"/>
      <c r="C400" s="49" t="n">
        <v>22</v>
      </c>
      <c r="D400" s="50" t="n">
        <v>75</v>
      </c>
      <c r="E400" s="49"/>
      <c r="F400" s="55"/>
      <c r="G400" s="49"/>
      <c r="H400" s="49"/>
      <c r="I400" s="49"/>
      <c r="J400" s="49"/>
      <c r="K400" s="49"/>
      <c r="L400" s="51" t="n">
        <f aca="false">J400+I400+H400+G400+F400+E400+K400</f>
        <v>0</v>
      </c>
      <c r="M400" s="51" t="n">
        <f aca="false">L400*D400</f>
        <v>0</v>
      </c>
      <c r="N400" s="52"/>
      <c r="O400" s="11"/>
      <c r="Q400" s="4"/>
      <c r="R400" s="50"/>
    </row>
    <row r="401" customFormat="false" ht="14.25" hidden="false" customHeight="true" outlineLevel="0" collapsed="false">
      <c r="A401" s="47"/>
      <c r="B401" s="48"/>
      <c r="C401" s="49" t="n">
        <v>24</v>
      </c>
      <c r="D401" s="50" t="n">
        <v>88</v>
      </c>
      <c r="E401" s="49"/>
      <c r="F401" s="55"/>
      <c r="G401" s="49"/>
      <c r="H401" s="49"/>
      <c r="I401" s="49"/>
      <c r="J401" s="49"/>
      <c r="K401" s="49"/>
      <c r="L401" s="51" t="n">
        <f aca="false">J401+I401+H401+G401+F401+E401+K401</f>
        <v>0</v>
      </c>
      <c r="M401" s="51" t="n">
        <f aca="false">L401*D401</f>
        <v>0</v>
      </c>
      <c r="N401" s="52"/>
      <c r="O401" s="11"/>
      <c r="Q401" s="4"/>
      <c r="R401" s="50"/>
    </row>
    <row r="402" customFormat="false" ht="14.25" hidden="false" customHeight="true" outlineLevel="0" collapsed="false">
      <c r="A402" s="47"/>
      <c r="B402" s="48"/>
      <c r="C402" s="49" t="n">
        <v>26</v>
      </c>
      <c r="D402" s="50" t="n">
        <v>88</v>
      </c>
      <c r="E402" s="49"/>
      <c r="F402" s="55"/>
      <c r="G402" s="49"/>
      <c r="H402" s="49"/>
      <c r="I402" s="49"/>
      <c r="J402" s="49"/>
      <c r="K402" s="49"/>
      <c r="L402" s="51" t="n">
        <f aca="false">J402+I402+H402+G402+F402+E402+K402</f>
        <v>0</v>
      </c>
      <c r="M402" s="51" t="n">
        <f aca="false">L402*D402</f>
        <v>0</v>
      </c>
      <c r="N402" s="52"/>
      <c r="O402" s="11"/>
      <c r="Q402" s="4"/>
      <c r="R402" s="50"/>
    </row>
    <row r="403" customFormat="false" ht="14.25" hidden="false" customHeight="true" outlineLevel="0" collapsed="false">
      <c r="A403" s="47"/>
      <c r="B403" s="54"/>
      <c r="C403" s="55"/>
      <c r="D403" s="50" t="n">
        <v>0</v>
      </c>
      <c r="E403" s="55"/>
      <c r="F403" s="55"/>
      <c r="G403" s="55"/>
      <c r="H403" s="55"/>
      <c r="I403" s="55"/>
      <c r="J403" s="55"/>
      <c r="K403" s="55"/>
      <c r="L403" s="56"/>
      <c r="M403" s="56"/>
      <c r="N403" s="57"/>
      <c r="O403" s="11"/>
      <c r="Q403" s="4"/>
      <c r="R403" s="50"/>
    </row>
    <row r="404" customFormat="false" ht="14.25" hidden="false" customHeight="true" outlineLevel="0" collapsed="false">
      <c r="A404" s="34" t="s">
        <v>137</v>
      </c>
      <c r="B404" s="35" t="s">
        <v>98</v>
      </c>
      <c r="C404" s="36"/>
      <c r="D404" s="50" t="n">
        <v>0</v>
      </c>
      <c r="E404" s="38" t="s">
        <v>17</v>
      </c>
      <c r="F404" s="89"/>
      <c r="G404" s="89"/>
      <c r="H404" s="89"/>
      <c r="I404" s="89"/>
      <c r="J404" s="89"/>
      <c r="K404" s="89"/>
      <c r="L404" s="44" t="n">
        <f aca="false">L408+L407+L406+L405</f>
        <v>0</v>
      </c>
      <c r="M404" s="45"/>
      <c r="N404" s="46"/>
      <c r="O404" s="11"/>
      <c r="Q404" s="4"/>
      <c r="R404" s="50"/>
    </row>
    <row r="405" customFormat="false" ht="14.25" hidden="false" customHeight="true" outlineLevel="0" collapsed="false">
      <c r="A405" s="47"/>
      <c r="B405" s="48"/>
      <c r="C405" s="49" t="n">
        <v>20</v>
      </c>
      <c r="D405" s="50" t="n">
        <v>75</v>
      </c>
      <c r="E405" s="49"/>
      <c r="F405" s="55"/>
      <c r="G405" s="55"/>
      <c r="H405" s="55"/>
      <c r="I405" s="55"/>
      <c r="J405" s="55"/>
      <c r="K405" s="55"/>
      <c r="L405" s="51" t="n">
        <f aca="false">J405+I405+H405+G405+F405+E405+K405</f>
        <v>0</v>
      </c>
      <c r="M405" s="51" t="n">
        <f aca="false">L405*D405</f>
        <v>0</v>
      </c>
      <c r="N405" s="52"/>
      <c r="O405" s="11"/>
      <c r="Q405" s="4"/>
      <c r="R405" s="50"/>
    </row>
    <row r="406" customFormat="false" ht="14.25" hidden="false" customHeight="true" outlineLevel="0" collapsed="false">
      <c r="A406" s="47"/>
      <c r="B406" s="48"/>
      <c r="C406" s="49" t="n">
        <v>22</v>
      </c>
      <c r="D406" s="50" t="n">
        <v>75</v>
      </c>
      <c r="E406" s="49"/>
      <c r="F406" s="55"/>
      <c r="G406" s="55"/>
      <c r="H406" s="55"/>
      <c r="I406" s="55"/>
      <c r="J406" s="55"/>
      <c r="K406" s="55"/>
      <c r="L406" s="51" t="n">
        <f aca="false">J406+I406+H406+G406+F406+E406+K406</f>
        <v>0</v>
      </c>
      <c r="M406" s="51" t="n">
        <f aca="false">L406*D406</f>
        <v>0</v>
      </c>
      <c r="N406" s="52"/>
      <c r="O406" s="11"/>
      <c r="Q406" s="4"/>
      <c r="R406" s="50"/>
    </row>
    <row r="407" customFormat="false" ht="16.5" hidden="false" customHeight="true" outlineLevel="0" collapsed="false">
      <c r="A407" s="47"/>
      <c r="B407" s="48"/>
      <c r="C407" s="49" t="n">
        <v>24</v>
      </c>
      <c r="D407" s="50" t="n">
        <v>88</v>
      </c>
      <c r="E407" s="49"/>
      <c r="F407" s="55"/>
      <c r="G407" s="55"/>
      <c r="H407" s="55"/>
      <c r="I407" s="55"/>
      <c r="J407" s="55"/>
      <c r="K407" s="55"/>
      <c r="L407" s="51" t="n">
        <f aca="false">J407+I407+H407+G407+F407+E407+K407</f>
        <v>0</v>
      </c>
      <c r="M407" s="51" t="n">
        <f aca="false">L407*D407</f>
        <v>0</v>
      </c>
      <c r="N407" s="52"/>
      <c r="O407" s="11"/>
      <c r="Q407" s="4"/>
      <c r="R407" s="50"/>
    </row>
    <row r="408" customFormat="false" ht="14.25" hidden="false" customHeight="true" outlineLevel="0" collapsed="false">
      <c r="A408" s="47"/>
      <c r="B408" s="48"/>
      <c r="C408" s="49" t="n">
        <v>26</v>
      </c>
      <c r="D408" s="50" t="n">
        <v>88</v>
      </c>
      <c r="E408" s="49"/>
      <c r="F408" s="55"/>
      <c r="G408" s="55"/>
      <c r="H408" s="55"/>
      <c r="I408" s="55"/>
      <c r="J408" s="55"/>
      <c r="K408" s="55"/>
      <c r="L408" s="51" t="n">
        <f aca="false">J408+I408+H408+G408+F408+E408+K408</f>
        <v>0</v>
      </c>
      <c r="M408" s="51" t="n">
        <f aca="false">L408*D408</f>
        <v>0</v>
      </c>
      <c r="N408" s="52"/>
      <c r="O408" s="11"/>
      <c r="Q408" s="4"/>
      <c r="R408" s="50"/>
    </row>
    <row r="409" customFormat="false" ht="14.25" hidden="false" customHeight="true" outlineLevel="0" collapsed="false">
      <c r="A409" s="62"/>
      <c r="B409" s="90"/>
      <c r="C409" s="66"/>
      <c r="D409" s="50" t="n">
        <v>0</v>
      </c>
      <c r="E409" s="66"/>
      <c r="F409" s="66"/>
      <c r="G409" s="66"/>
      <c r="H409" s="66"/>
      <c r="I409" s="66"/>
      <c r="J409" s="66"/>
      <c r="K409" s="66"/>
      <c r="L409" s="91"/>
      <c r="M409" s="91"/>
      <c r="N409" s="92"/>
      <c r="O409" s="11"/>
      <c r="Q409" s="4"/>
      <c r="R409" s="50"/>
    </row>
    <row r="410" customFormat="false" ht="14.25" hidden="false" customHeight="true" outlineLevel="0" collapsed="false">
      <c r="A410" s="34" t="s">
        <v>138</v>
      </c>
      <c r="B410" s="139" t="s">
        <v>16</v>
      </c>
      <c r="C410" s="36"/>
      <c r="D410" s="50" t="n">
        <v>0</v>
      </c>
      <c r="E410" s="38" t="s">
        <v>17</v>
      </c>
      <c r="F410" s="38" t="s">
        <v>18</v>
      </c>
      <c r="G410" s="39" t="s">
        <v>19</v>
      </c>
      <c r="H410" s="40" t="s">
        <v>20</v>
      </c>
      <c r="I410" s="41" t="s">
        <v>21</v>
      </c>
      <c r="J410" s="42" t="s">
        <v>22</v>
      </c>
      <c r="K410" s="140" t="s">
        <v>23</v>
      </c>
      <c r="L410" s="44" t="n">
        <f aca="false">L411+L412+L415</f>
        <v>0</v>
      </c>
      <c r="M410" s="45"/>
      <c r="N410" s="46"/>
      <c r="O410" s="11"/>
      <c r="Q410" s="4"/>
      <c r="R410" s="50"/>
    </row>
    <row r="411" customFormat="false" ht="14.25" hidden="false" customHeight="true" outlineLevel="0" collapsed="false">
      <c r="A411" s="47"/>
      <c r="B411" s="141"/>
      <c r="C411" s="49" t="n">
        <v>20</v>
      </c>
      <c r="D411" s="50" t="n">
        <v>68</v>
      </c>
      <c r="E411" s="49"/>
      <c r="F411" s="49"/>
      <c r="G411" s="49"/>
      <c r="H411" s="49"/>
      <c r="I411" s="49"/>
      <c r="J411" s="49"/>
      <c r="K411" s="52"/>
      <c r="L411" s="51" t="n">
        <f aca="false">J411+I411+H411+G411+F411+E411+K411</f>
        <v>0</v>
      </c>
      <c r="M411" s="51" t="n">
        <f aca="false">L411*D411</f>
        <v>0</v>
      </c>
      <c r="N411" s="52"/>
      <c r="O411" s="11"/>
      <c r="Q411" s="4"/>
      <c r="R411" s="50"/>
    </row>
    <row r="412" customFormat="false" ht="14.25" hidden="false" customHeight="true" outlineLevel="0" collapsed="false">
      <c r="A412" s="47"/>
      <c r="B412" s="141"/>
      <c r="C412" s="49" t="n">
        <v>22</v>
      </c>
      <c r="D412" s="50" t="n">
        <v>68</v>
      </c>
      <c r="E412" s="49"/>
      <c r="F412" s="55"/>
      <c r="G412" s="49"/>
      <c r="H412" s="49"/>
      <c r="I412" s="49"/>
      <c r="J412" s="49"/>
      <c r="K412" s="52"/>
      <c r="L412" s="51" t="n">
        <f aca="false">J412+I412+H412+G412+F412+E412+K412</f>
        <v>0</v>
      </c>
      <c r="M412" s="51" t="n">
        <f aca="false">L412*D412</f>
        <v>0</v>
      </c>
      <c r="N412" s="52"/>
      <c r="O412" s="11"/>
      <c r="Q412" s="4"/>
      <c r="R412" s="50"/>
    </row>
    <row r="413" customFormat="false" ht="14.25" hidden="false" customHeight="true" outlineLevel="0" collapsed="false">
      <c r="A413" s="47"/>
      <c r="B413" s="141"/>
      <c r="C413" s="49" t="n">
        <v>24</v>
      </c>
      <c r="D413" s="50" t="n">
        <v>78</v>
      </c>
      <c r="E413" s="49"/>
      <c r="F413" s="55"/>
      <c r="G413" s="49"/>
      <c r="H413" s="49"/>
      <c r="I413" s="49"/>
      <c r="J413" s="49"/>
      <c r="K413" s="52"/>
      <c r="L413" s="51"/>
      <c r="M413" s="51"/>
      <c r="N413" s="52"/>
      <c r="O413" s="11"/>
      <c r="Q413" s="4"/>
      <c r="R413" s="50"/>
    </row>
    <row r="414" customFormat="false" ht="14.25" hidden="false" customHeight="true" outlineLevel="0" collapsed="false">
      <c r="A414" s="47"/>
      <c r="B414" s="142"/>
      <c r="C414" s="55"/>
      <c r="D414" s="50" t="n">
        <v>0</v>
      </c>
      <c r="E414" s="55"/>
      <c r="F414" s="55"/>
      <c r="G414" s="55"/>
      <c r="H414" s="55"/>
      <c r="I414" s="55"/>
      <c r="J414" s="55"/>
      <c r="K414" s="57"/>
      <c r="L414" s="51"/>
      <c r="M414" s="51"/>
      <c r="N414" s="52"/>
      <c r="O414" s="11"/>
      <c r="Q414" s="4"/>
      <c r="R414" s="50"/>
    </row>
    <row r="415" customFormat="false" ht="14.25" hidden="false" customHeight="true" outlineLevel="0" collapsed="false">
      <c r="A415" s="47"/>
      <c r="B415" s="143"/>
      <c r="C415" s="66"/>
      <c r="D415" s="50" t="n">
        <v>0</v>
      </c>
      <c r="E415" s="66"/>
      <c r="F415" s="66"/>
      <c r="G415" s="66"/>
      <c r="H415" s="66"/>
      <c r="I415" s="66"/>
      <c r="J415" s="66"/>
      <c r="K415" s="92"/>
      <c r="L415" s="51" t="n">
        <f aca="false">J415+I415+H415+G415+F415+E415+K415</f>
        <v>0</v>
      </c>
      <c r="M415" s="51" t="n">
        <f aca="false">L415*D415</f>
        <v>0</v>
      </c>
      <c r="N415" s="52"/>
      <c r="O415" s="11"/>
      <c r="Q415" s="4"/>
      <c r="R415" s="50"/>
    </row>
    <row r="416" customFormat="false" ht="14.25" hidden="true" customHeight="true" outlineLevel="0" collapsed="false">
      <c r="A416" s="34" t="s">
        <v>139</v>
      </c>
      <c r="B416" s="139" t="s">
        <v>140</v>
      </c>
      <c r="C416" s="36"/>
      <c r="D416" s="50" t="n">
        <v>0</v>
      </c>
      <c r="E416" s="38" t="s">
        <v>17</v>
      </c>
      <c r="F416" s="144" t="s">
        <v>141</v>
      </c>
      <c r="G416" s="145" t="s">
        <v>100</v>
      </c>
      <c r="H416" s="146" t="s">
        <v>142</v>
      </c>
      <c r="I416" s="147" t="s">
        <v>143</v>
      </c>
      <c r="J416" s="89"/>
      <c r="K416" s="96"/>
      <c r="L416" s="44" t="n">
        <f aca="false">L417+L418+L419</f>
        <v>0</v>
      </c>
      <c r="M416" s="45"/>
      <c r="N416" s="57"/>
      <c r="O416" s="11"/>
      <c r="Q416" s="4"/>
      <c r="R416" s="50"/>
    </row>
    <row r="417" customFormat="false" ht="14.25" hidden="true" customHeight="true" outlineLevel="0" collapsed="false">
      <c r="A417" s="47"/>
      <c r="B417" s="141"/>
      <c r="C417" s="49" t="n">
        <v>20</v>
      </c>
      <c r="D417" s="50" t="n">
        <v>68</v>
      </c>
      <c r="E417" s="49"/>
      <c r="F417" s="49"/>
      <c r="G417" s="49"/>
      <c r="H417" s="49"/>
      <c r="I417" s="49"/>
      <c r="J417" s="55"/>
      <c r="K417" s="57"/>
      <c r="L417" s="51" t="n">
        <f aca="false">J417+I417+H417+G417+F417+E417+K417</f>
        <v>0</v>
      </c>
      <c r="M417" s="51" t="n">
        <f aca="false">L417*D417</f>
        <v>0</v>
      </c>
      <c r="N417" s="57"/>
      <c r="O417" s="11"/>
      <c r="Q417" s="4"/>
      <c r="R417" s="50"/>
    </row>
    <row r="418" customFormat="false" ht="14.25" hidden="true" customHeight="true" outlineLevel="0" collapsed="false">
      <c r="A418" s="47"/>
      <c r="B418" s="141"/>
      <c r="C418" s="49" t="n">
        <v>22</v>
      </c>
      <c r="D418" s="50" t="n">
        <v>68</v>
      </c>
      <c r="E418" s="49"/>
      <c r="F418" s="49"/>
      <c r="G418" s="49"/>
      <c r="H418" s="49"/>
      <c r="I418" s="49"/>
      <c r="J418" s="55"/>
      <c r="K418" s="57"/>
      <c r="L418" s="51" t="n">
        <f aca="false">J418+I418+H418+G418+F418+E418+K418</f>
        <v>0</v>
      </c>
      <c r="M418" s="51" t="n">
        <f aca="false">L418*D418</f>
        <v>0</v>
      </c>
      <c r="N418" s="57"/>
      <c r="O418" s="11"/>
      <c r="Q418" s="4"/>
      <c r="R418" s="50"/>
    </row>
    <row r="419" customFormat="false" ht="14.25" hidden="true" customHeight="true" outlineLevel="0" collapsed="false">
      <c r="A419" s="47"/>
      <c r="B419" s="141"/>
      <c r="C419" s="49" t="n">
        <v>24</v>
      </c>
      <c r="D419" s="50" t="n">
        <v>78</v>
      </c>
      <c r="E419" s="49"/>
      <c r="F419" s="49"/>
      <c r="G419" s="49"/>
      <c r="H419" s="49"/>
      <c r="I419" s="49"/>
      <c r="J419" s="55"/>
      <c r="K419" s="57"/>
      <c r="L419" s="51" t="n">
        <f aca="false">J419+I419+H419+G419+F419+E419+K419</f>
        <v>0</v>
      </c>
      <c r="M419" s="51" t="n">
        <f aca="false">L419*D419</f>
        <v>0</v>
      </c>
      <c r="N419" s="57"/>
      <c r="O419" s="11"/>
      <c r="Q419" s="4"/>
      <c r="R419" s="50"/>
    </row>
    <row r="420" customFormat="false" ht="15" hidden="true" customHeight="true" outlineLevel="0" collapsed="false">
      <c r="A420" s="47"/>
      <c r="B420" s="143"/>
      <c r="C420" s="66"/>
      <c r="D420" s="50" t="n">
        <v>0</v>
      </c>
      <c r="E420" s="66"/>
      <c r="F420" s="66"/>
      <c r="G420" s="66"/>
      <c r="H420" s="66"/>
      <c r="I420" s="66"/>
      <c r="J420" s="66"/>
      <c r="K420" s="92"/>
      <c r="L420" s="56"/>
      <c r="M420" s="56"/>
      <c r="N420" s="57"/>
      <c r="O420" s="11"/>
      <c r="Q420" s="4"/>
      <c r="R420" s="50"/>
    </row>
    <row r="421" customFormat="false" ht="15" hidden="false" customHeight="true" outlineLevel="0" collapsed="false">
      <c r="A421" s="34" t="s">
        <v>144</v>
      </c>
      <c r="B421" s="139" t="s">
        <v>67</v>
      </c>
      <c r="C421" s="36"/>
      <c r="D421" s="50" t="n">
        <v>0</v>
      </c>
      <c r="E421" s="38" t="s">
        <v>17</v>
      </c>
      <c r="F421" s="38" t="s">
        <v>25</v>
      </c>
      <c r="G421" s="38" t="s">
        <v>26</v>
      </c>
      <c r="H421" s="89"/>
      <c r="I421" s="89"/>
      <c r="J421" s="89"/>
      <c r="K421" s="96"/>
      <c r="L421" s="148" t="n">
        <f aca="false">L422+L423+L424</f>
        <v>0</v>
      </c>
      <c r="M421" s="45"/>
      <c r="N421" s="46"/>
      <c r="O421" s="11"/>
      <c r="Q421" s="4"/>
      <c r="R421" s="50"/>
    </row>
    <row r="422" customFormat="false" ht="15" hidden="false" customHeight="true" outlineLevel="0" collapsed="false">
      <c r="A422" s="47"/>
      <c r="B422" s="141"/>
      <c r="C422" s="49" t="n">
        <v>20</v>
      </c>
      <c r="D422" s="50" t="n">
        <v>59</v>
      </c>
      <c r="E422" s="49"/>
      <c r="F422" s="49"/>
      <c r="G422" s="49"/>
      <c r="H422" s="55"/>
      <c r="I422" s="55"/>
      <c r="J422" s="55"/>
      <c r="K422" s="57"/>
      <c r="L422" s="49" t="n">
        <f aca="false">J422+I422+H422+G422+F422+E422+K422</f>
        <v>0</v>
      </c>
      <c r="M422" s="51" t="n">
        <f aca="false">L422*D422</f>
        <v>0</v>
      </c>
      <c r="N422" s="52"/>
      <c r="O422" s="11"/>
      <c r="Q422" s="4"/>
      <c r="R422" s="50"/>
    </row>
    <row r="423" customFormat="false" ht="15" hidden="false" customHeight="true" outlineLevel="0" collapsed="false">
      <c r="A423" s="47"/>
      <c r="B423" s="141"/>
      <c r="C423" s="49" t="n">
        <v>22</v>
      </c>
      <c r="D423" s="50" t="n">
        <v>59</v>
      </c>
      <c r="E423" s="49"/>
      <c r="F423" s="49"/>
      <c r="G423" s="49"/>
      <c r="H423" s="55"/>
      <c r="I423" s="55"/>
      <c r="J423" s="55"/>
      <c r="K423" s="57"/>
      <c r="L423" s="49" t="n">
        <f aca="false">J423+I423+H423+G423+F423+E423+K423</f>
        <v>0</v>
      </c>
      <c r="M423" s="51" t="n">
        <f aca="false">L423*D423</f>
        <v>0</v>
      </c>
      <c r="N423" s="52"/>
      <c r="O423" s="11"/>
      <c r="Q423" s="4"/>
      <c r="R423" s="50"/>
    </row>
    <row r="424" customFormat="false" ht="15" hidden="false" customHeight="true" outlineLevel="0" collapsed="false">
      <c r="A424" s="47" t="n">
        <v>59</v>
      </c>
      <c r="B424" s="141"/>
      <c r="C424" s="49" t="n">
        <v>24</v>
      </c>
      <c r="D424" s="50" t="n">
        <v>67</v>
      </c>
      <c r="E424" s="49"/>
      <c r="F424" s="49"/>
      <c r="G424" s="49"/>
      <c r="H424" s="55"/>
      <c r="I424" s="55"/>
      <c r="J424" s="55"/>
      <c r="K424" s="57"/>
      <c r="L424" s="49" t="n">
        <f aca="false">J424+I424+H424+G424+F424+E424+K424</f>
        <v>0</v>
      </c>
      <c r="M424" s="51" t="n">
        <f aca="false">L424*D424</f>
        <v>0</v>
      </c>
      <c r="N424" s="52"/>
      <c r="O424" s="11"/>
      <c r="Q424" s="4"/>
      <c r="R424" s="50"/>
    </row>
    <row r="425" customFormat="false" ht="15" hidden="false" customHeight="true" outlineLevel="0" collapsed="false">
      <c r="A425" s="47"/>
      <c r="B425" s="142"/>
      <c r="C425" s="55"/>
      <c r="D425" s="55"/>
      <c r="E425" s="149"/>
      <c r="F425" s="149"/>
      <c r="G425" s="149"/>
      <c r="H425" s="149"/>
      <c r="I425" s="149"/>
      <c r="J425" s="105"/>
      <c r="K425" s="57"/>
      <c r="L425" s="49"/>
      <c r="M425" s="51"/>
      <c r="N425" s="52"/>
      <c r="O425" s="11"/>
      <c r="Q425" s="4"/>
      <c r="R425" s="50"/>
    </row>
    <row r="426" customFormat="false" ht="15" hidden="false" customHeight="true" outlineLevel="0" collapsed="false">
      <c r="A426" s="47"/>
      <c r="B426" s="142"/>
      <c r="C426" s="55"/>
      <c r="D426" s="55"/>
      <c r="E426" s="55"/>
      <c r="F426" s="55"/>
      <c r="G426" s="55"/>
      <c r="H426" s="55"/>
      <c r="I426" s="55"/>
      <c r="J426" s="55"/>
      <c r="K426" s="57"/>
      <c r="L426" s="49"/>
      <c r="M426" s="51"/>
      <c r="N426" s="52"/>
      <c r="O426" s="11"/>
      <c r="Q426" s="4"/>
      <c r="R426" s="50"/>
    </row>
    <row r="427" customFormat="false" ht="15" hidden="false" customHeight="true" outlineLevel="0" collapsed="false">
      <c r="A427" s="47"/>
      <c r="B427" s="142"/>
      <c r="C427" s="55"/>
      <c r="D427" s="55"/>
      <c r="E427" s="55"/>
      <c r="F427" s="55"/>
      <c r="G427" s="55"/>
      <c r="H427" s="55"/>
      <c r="I427" s="55"/>
      <c r="J427" s="55"/>
      <c r="K427" s="57"/>
      <c r="L427" s="49"/>
      <c r="M427" s="51"/>
      <c r="N427" s="52"/>
      <c r="O427" s="11"/>
      <c r="Q427" s="4"/>
      <c r="R427" s="50"/>
    </row>
    <row r="428" customFormat="false" ht="15" hidden="false" customHeight="true" outlineLevel="0" collapsed="false">
      <c r="A428" s="62"/>
      <c r="B428" s="143"/>
      <c r="C428" s="66"/>
      <c r="D428" s="66"/>
      <c r="E428" s="66"/>
      <c r="F428" s="66"/>
      <c r="G428" s="66"/>
      <c r="H428" s="66"/>
      <c r="I428" s="66"/>
      <c r="J428" s="66"/>
      <c r="K428" s="92"/>
      <c r="L428" s="64"/>
      <c r="M428" s="67"/>
      <c r="N428" s="68"/>
      <c r="O428" s="11"/>
      <c r="Q428" s="4"/>
      <c r="R428" s="50"/>
    </row>
    <row r="429" customFormat="false" ht="15" hidden="false" customHeight="true" outlineLevel="0" collapsed="false">
      <c r="A429" s="47" t="s">
        <v>145</v>
      </c>
      <c r="B429" s="141" t="s">
        <v>134</v>
      </c>
      <c r="C429" s="49"/>
      <c r="D429" s="50" t="n">
        <v>0</v>
      </c>
      <c r="E429" s="100" t="s">
        <v>17</v>
      </c>
      <c r="F429" s="100" t="s">
        <v>25</v>
      </c>
      <c r="G429" s="100" t="s">
        <v>26</v>
      </c>
      <c r="H429" s="55"/>
      <c r="I429" s="55"/>
      <c r="J429" s="55"/>
      <c r="K429" s="55"/>
      <c r="L429" s="106" t="n">
        <f aca="false">L432+L431+L430</f>
        <v>0</v>
      </c>
      <c r="M429" s="51"/>
      <c r="N429" s="57"/>
      <c r="O429" s="11"/>
      <c r="Q429" s="4"/>
      <c r="R429" s="50"/>
    </row>
    <row r="430" customFormat="false" ht="15" hidden="false" customHeight="true" outlineLevel="0" collapsed="false">
      <c r="A430" s="47"/>
      <c r="B430" s="141"/>
      <c r="C430" s="49" t="n">
        <v>20</v>
      </c>
      <c r="D430" s="50" t="n">
        <v>75</v>
      </c>
      <c r="E430" s="74"/>
      <c r="F430" s="74"/>
      <c r="G430" s="74"/>
      <c r="H430" s="55"/>
      <c r="I430" s="55"/>
      <c r="J430" s="55"/>
      <c r="K430" s="55"/>
      <c r="L430" s="51" t="n">
        <f aca="false">J430+I430+H430+G430+F430+E430+K430</f>
        <v>0</v>
      </c>
      <c r="M430" s="51" t="n">
        <f aca="false">L430*D430</f>
        <v>0</v>
      </c>
      <c r="N430" s="52"/>
      <c r="O430" s="11"/>
      <c r="Q430" s="4"/>
      <c r="R430" s="50"/>
    </row>
    <row r="431" customFormat="false" ht="15" hidden="false" customHeight="true" outlineLevel="0" collapsed="false">
      <c r="A431" s="47"/>
      <c r="B431" s="141"/>
      <c r="C431" s="49" t="n">
        <v>22</v>
      </c>
      <c r="D431" s="50" t="n">
        <v>75</v>
      </c>
      <c r="E431" s="74"/>
      <c r="F431" s="74"/>
      <c r="G431" s="74"/>
      <c r="H431" s="55"/>
      <c r="I431" s="55"/>
      <c r="J431" s="55"/>
      <c r="K431" s="55"/>
      <c r="L431" s="51" t="n">
        <f aca="false">J431+I431+H431+G431+F431+E431+K431</f>
        <v>0</v>
      </c>
      <c r="M431" s="51" t="n">
        <f aca="false">L431*D431</f>
        <v>0</v>
      </c>
      <c r="N431" s="52"/>
      <c r="O431" s="11"/>
      <c r="Q431" s="4"/>
      <c r="R431" s="50"/>
    </row>
    <row r="432" customFormat="false" ht="15" hidden="false" customHeight="true" outlineLevel="0" collapsed="false">
      <c r="A432" s="47"/>
      <c r="B432" s="141"/>
      <c r="C432" s="49" t="n">
        <v>24</v>
      </c>
      <c r="D432" s="50" t="n">
        <v>85</v>
      </c>
      <c r="E432" s="74"/>
      <c r="F432" s="74"/>
      <c r="G432" s="74"/>
      <c r="H432" s="55"/>
      <c r="I432" s="55"/>
      <c r="J432" s="55"/>
      <c r="K432" s="55"/>
      <c r="L432" s="51" t="n">
        <f aca="false">J432+I432+H432+G432+F432+E432+K432</f>
        <v>0</v>
      </c>
      <c r="M432" s="51" t="n">
        <f aca="false">L432*D432</f>
        <v>0</v>
      </c>
      <c r="N432" s="52"/>
      <c r="O432" s="11"/>
      <c r="Q432" s="4"/>
      <c r="R432" s="50"/>
    </row>
    <row r="433" customFormat="false" ht="15" hidden="false" customHeight="true" outlineLevel="0" collapsed="false">
      <c r="A433" s="47"/>
      <c r="B433" s="142"/>
      <c r="C433" s="55"/>
      <c r="D433" s="55"/>
      <c r="E433" s="55"/>
      <c r="F433" s="55"/>
      <c r="G433" s="55"/>
      <c r="H433" s="55"/>
      <c r="I433" s="55"/>
      <c r="J433" s="55"/>
      <c r="K433" s="55"/>
      <c r="L433" s="56"/>
      <c r="M433" s="56"/>
      <c r="N433" s="57"/>
      <c r="O433" s="11"/>
      <c r="Q433" s="4"/>
      <c r="R433" s="50"/>
    </row>
    <row r="434" customFormat="false" ht="15" hidden="false" customHeight="true" outlineLevel="0" collapsed="false">
      <c r="A434" s="150"/>
      <c r="B434" s="142"/>
      <c r="C434" s="55"/>
      <c r="D434" s="55"/>
      <c r="E434" s="55"/>
      <c r="F434" s="55"/>
      <c r="G434" s="55"/>
      <c r="H434" s="55"/>
      <c r="I434" s="55"/>
      <c r="J434" s="55"/>
      <c r="K434" s="55"/>
      <c r="L434" s="56"/>
      <c r="M434" s="56"/>
      <c r="N434" s="57"/>
      <c r="O434" s="11"/>
      <c r="Q434" s="4"/>
      <c r="R434" s="50"/>
    </row>
    <row r="435" customFormat="false" ht="15" hidden="false" customHeight="true" outlineLevel="0" collapsed="false">
      <c r="A435" s="87"/>
      <c r="B435" s="142"/>
      <c r="C435" s="55"/>
      <c r="D435" s="55"/>
      <c r="E435" s="55"/>
      <c r="F435" s="55"/>
      <c r="G435" s="55"/>
      <c r="H435" s="55"/>
      <c r="I435" s="55"/>
      <c r="J435" s="55"/>
      <c r="K435" s="55"/>
      <c r="L435" s="56"/>
      <c r="M435" s="56"/>
      <c r="N435" s="57"/>
      <c r="O435" s="11"/>
      <c r="Q435" s="4"/>
      <c r="R435" s="50"/>
    </row>
    <row r="436" customFormat="false" ht="15" hidden="false" customHeight="true" outlineLevel="0" collapsed="false">
      <c r="A436" s="34" t="s">
        <v>146</v>
      </c>
      <c r="B436" s="139" t="s">
        <v>134</v>
      </c>
      <c r="C436" s="36"/>
      <c r="D436" s="50" t="n">
        <v>0</v>
      </c>
      <c r="E436" s="38" t="s">
        <v>17</v>
      </c>
      <c r="F436" s="38" t="s">
        <v>31</v>
      </c>
      <c r="G436" s="38" t="s">
        <v>46</v>
      </c>
      <c r="H436" s="78" t="s">
        <v>47</v>
      </c>
      <c r="I436" s="89"/>
      <c r="J436" s="89"/>
      <c r="K436" s="89"/>
      <c r="L436" s="44" t="n">
        <f aca="false">L439+L438+L437</f>
        <v>0</v>
      </c>
      <c r="M436" s="45"/>
      <c r="N436" s="96"/>
      <c r="O436" s="11"/>
      <c r="Q436" s="4"/>
      <c r="R436" s="50"/>
    </row>
    <row r="437" customFormat="false" ht="15" hidden="false" customHeight="true" outlineLevel="0" collapsed="false">
      <c r="A437" s="47"/>
      <c r="B437" s="141"/>
      <c r="C437" s="49" t="n">
        <v>20</v>
      </c>
      <c r="D437" s="50" t="n">
        <v>67</v>
      </c>
      <c r="E437" s="74"/>
      <c r="F437" s="74"/>
      <c r="G437" s="74"/>
      <c r="H437" s="74"/>
      <c r="I437" s="55"/>
      <c r="J437" s="55"/>
      <c r="K437" s="55"/>
      <c r="L437" s="51" t="n">
        <f aca="false">J437+I437+H437+G437+F437+E437+K437</f>
        <v>0</v>
      </c>
      <c r="M437" s="51" t="n">
        <f aca="false">L437*D437</f>
        <v>0</v>
      </c>
      <c r="N437" s="52"/>
      <c r="O437" s="11"/>
      <c r="Q437" s="4"/>
      <c r="R437" s="50"/>
    </row>
    <row r="438" customFormat="false" ht="15" hidden="false" customHeight="true" outlineLevel="0" collapsed="false">
      <c r="A438" s="47"/>
      <c r="B438" s="141"/>
      <c r="C438" s="49" t="n">
        <v>22</v>
      </c>
      <c r="D438" s="50" t="n">
        <v>67</v>
      </c>
      <c r="E438" s="74"/>
      <c r="F438" s="74"/>
      <c r="G438" s="74"/>
      <c r="H438" s="74"/>
      <c r="I438" s="55"/>
      <c r="J438" s="55"/>
      <c r="K438" s="55"/>
      <c r="L438" s="51" t="n">
        <f aca="false">J438+I438+H438+G438+F438+E438+K438</f>
        <v>0</v>
      </c>
      <c r="M438" s="51" t="n">
        <f aca="false">L438*D438</f>
        <v>0</v>
      </c>
      <c r="N438" s="52"/>
      <c r="O438" s="11"/>
      <c r="Q438" s="4"/>
      <c r="R438" s="50"/>
    </row>
    <row r="439" customFormat="false" ht="15" hidden="false" customHeight="true" outlineLevel="0" collapsed="false">
      <c r="A439" s="47"/>
      <c r="B439" s="141"/>
      <c r="C439" s="49" t="n">
        <v>24</v>
      </c>
      <c r="D439" s="50" t="n">
        <v>75</v>
      </c>
      <c r="E439" s="74"/>
      <c r="F439" s="74"/>
      <c r="G439" s="74"/>
      <c r="H439" s="74"/>
      <c r="I439" s="55"/>
      <c r="J439" s="55"/>
      <c r="K439" s="55"/>
      <c r="L439" s="51" t="n">
        <f aca="false">J439+I439+H439+G439+F439+E439+K439</f>
        <v>0</v>
      </c>
      <c r="M439" s="51" t="n">
        <f aca="false">L439*D439</f>
        <v>0</v>
      </c>
      <c r="N439" s="52"/>
      <c r="O439" s="11"/>
      <c r="Q439" s="4"/>
      <c r="R439" s="50"/>
    </row>
    <row r="440" customFormat="false" ht="15" hidden="false" customHeight="true" outlineLevel="0" collapsed="false">
      <c r="A440" s="47"/>
      <c r="B440" s="142"/>
      <c r="C440" s="55"/>
      <c r="D440" s="55"/>
      <c r="E440" s="55"/>
      <c r="F440" s="55"/>
      <c r="G440" s="55"/>
      <c r="H440" s="55"/>
      <c r="I440" s="55"/>
      <c r="J440" s="55"/>
      <c r="K440" s="55"/>
      <c r="L440" s="56"/>
      <c r="M440" s="56"/>
      <c r="N440" s="57"/>
      <c r="O440" s="11"/>
      <c r="Q440" s="4"/>
      <c r="R440" s="50"/>
    </row>
    <row r="441" customFormat="false" ht="15" hidden="false" customHeight="true" outlineLevel="0" collapsed="false">
      <c r="A441" s="47"/>
      <c r="B441" s="142"/>
      <c r="C441" s="55"/>
      <c r="D441" s="55"/>
      <c r="E441" s="55"/>
      <c r="F441" s="55"/>
      <c r="G441" s="55"/>
      <c r="H441" s="55"/>
      <c r="I441" s="55"/>
      <c r="J441" s="55"/>
      <c r="K441" s="55"/>
      <c r="L441" s="56"/>
      <c r="M441" s="56"/>
      <c r="N441" s="57"/>
      <c r="O441" s="11"/>
      <c r="Q441" s="4"/>
      <c r="R441" s="50"/>
    </row>
    <row r="442" customFormat="false" ht="15" hidden="false" customHeight="true" outlineLevel="0" collapsed="false">
      <c r="A442" s="151"/>
      <c r="B442" s="143"/>
      <c r="C442" s="66"/>
      <c r="D442" s="66"/>
      <c r="E442" s="66"/>
      <c r="F442" s="66"/>
      <c r="G442" s="66"/>
      <c r="H442" s="66"/>
      <c r="I442" s="66"/>
      <c r="J442" s="66"/>
      <c r="K442" s="66"/>
      <c r="L442" s="91"/>
      <c r="M442" s="91"/>
      <c r="N442" s="92"/>
      <c r="O442" s="11"/>
      <c r="Q442" s="4"/>
      <c r="R442" s="50"/>
    </row>
    <row r="443" customFormat="false" ht="15" hidden="true" customHeight="true" outlineLevel="0" collapsed="false">
      <c r="A443" s="152" t="s">
        <v>147</v>
      </c>
      <c r="B443" s="153" t="s">
        <v>16</v>
      </c>
      <c r="C443" s="36"/>
      <c r="D443" s="50" t="n">
        <v>0</v>
      </c>
      <c r="E443" s="38" t="s">
        <v>17</v>
      </c>
      <c r="F443" s="38" t="s">
        <v>18</v>
      </c>
      <c r="G443" s="39" t="s">
        <v>19</v>
      </c>
      <c r="H443" s="40" t="s">
        <v>20</v>
      </c>
      <c r="I443" s="41" t="s">
        <v>21</v>
      </c>
      <c r="J443" s="42" t="s">
        <v>22</v>
      </c>
      <c r="K443" s="43" t="s">
        <v>23</v>
      </c>
      <c r="L443" s="44" t="n">
        <f aca="false">L444+L445</f>
        <v>0</v>
      </c>
      <c r="M443" s="45"/>
      <c r="N443" s="46"/>
      <c r="O443" s="11"/>
      <c r="Q443" s="4"/>
      <c r="R443" s="50"/>
    </row>
    <row r="444" customFormat="false" ht="15" hidden="true" customHeight="true" outlineLevel="0" collapsed="false">
      <c r="A444" s="154"/>
      <c r="B444" s="137"/>
      <c r="C444" s="49" t="n">
        <v>18</v>
      </c>
      <c r="D444" s="50" t="n">
        <v>69</v>
      </c>
      <c r="E444" s="49"/>
      <c r="F444" s="49"/>
      <c r="G444" s="49"/>
      <c r="H444" s="49"/>
      <c r="I444" s="49"/>
      <c r="J444" s="49"/>
      <c r="K444" s="49"/>
      <c r="L444" s="51" t="n">
        <f aca="false">J444+I444+H444+G444+F444+E444+K444</f>
        <v>0</v>
      </c>
      <c r="M444" s="51" t="n">
        <f aca="false">L444*D444</f>
        <v>0</v>
      </c>
      <c r="N444" s="52"/>
      <c r="O444" s="11"/>
      <c r="Q444" s="4"/>
      <c r="R444" s="50"/>
    </row>
    <row r="445" customFormat="false" ht="15" hidden="true" customHeight="true" outlineLevel="0" collapsed="false">
      <c r="A445" s="154"/>
      <c r="B445" s="48"/>
      <c r="C445" s="49" t="n">
        <v>20</v>
      </c>
      <c r="D445" s="50" t="n">
        <v>69</v>
      </c>
      <c r="E445" s="49"/>
      <c r="F445" s="49"/>
      <c r="G445" s="49"/>
      <c r="H445" s="49"/>
      <c r="I445" s="49"/>
      <c r="J445" s="49"/>
      <c r="K445" s="49"/>
      <c r="L445" s="51" t="n">
        <f aca="false">J445+I445+H445+G445+F445+E445+K445</f>
        <v>0</v>
      </c>
      <c r="M445" s="51" t="n">
        <f aca="false">L445*D445</f>
        <v>0</v>
      </c>
      <c r="N445" s="52"/>
      <c r="O445" s="11"/>
      <c r="Q445" s="4"/>
      <c r="R445" s="50"/>
    </row>
    <row r="446" customFormat="false" ht="15" hidden="true" customHeight="true" outlineLevel="0" collapsed="false">
      <c r="A446" s="154"/>
      <c r="B446" s="155"/>
      <c r="C446" s="55"/>
      <c r="D446" s="50" t="n">
        <v>0</v>
      </c>
      <c r="E446" s="55"/>
      <c r="F446" s="55"/>
      <c r="G446" s="55"/>
      <c r="H446" s="55"/>
      <c r="I446" s="55"/>
      <c r="J446" s="55"/>
      <c r="K446" s="55"/>
      <c r="L446" s="56"/>
      <c r="M446" s="56"/>
      <c r="N446" s="57"/>
      <c r="O446" s="11"/>
      <c r="Q446" s="4"/>
      <c r="R446" s="50"/>
    </row>
    <row r="447" customFormat="false" ht="15" hidden="true" customHeight="true" outlineLevel="0" collapsed="false">
      <c r="A447" s="156"/>
      <c r="B447" s="155"/>
      <c r="C447" s="55"/>
      <c r="D447" s="50" t="n">
        <v>0</v>
      </c>
      <c r="E447" s="55"/>
      <c r="F447" s="55"/>
      <c r="G447" s="55"/>
      <c r="H447" s="55"/>
      <c r="I447" s="55"/>
      <c r="J447" s="55"/>
      <c r="K447" s="55"/>
      <c r="L447" s="56"/>
      <c r="M447" s="56"/>
      <c r="N447" s="57"/>
      <c r="O447" s="11"/>
      <c r="Q447" s="4"/>
      <c r="R447" s="50"/>
    </row>
    <row r="448" customFormat="false" ht="15" hidden="true" customHeight="true" outlineLevel="0" collapsed="false">
      <c r="A448" s="156"/>
      <c r="B448" s="155"/>
      <c r="C448" s="55"/>
      <c r="D448" s="50" t="n">
        <v>0</v>
      </c>
      <c r="E448" s="55"/>
      <c r="F448" s="55"/>
      <c r="G448" s="55"/>
      <c r="H448" s="55"/>
      <c r="I448" s="55"/>
      <c r="J448" s="55"/>
      <c r="K448" s="55"/>
      <c r="L448" s="51"/>
      <c r="M448" s="51"/>
      <c r="N448" s="52"/>
      <c r="O448" s="11"/>
      <c r="Q448" s="4"/>
      <c r="R448" s="50"/>
    </row>
    <row r="449" customFormat="false" ht="15" hidden="false" customHeight="true" outlineLevel="0" collapsed="false">
      <c r="A449" s="152" t="s">
        <v>148</v>
      </c>
      <c r="B449" s="153" t="s">
        <v>98</v>
      </c>
      <c r="C449" s="36"/>
      <c r="D449" s="50" t="n">
        <v>0</v>
      </c>
      <c r="E449" s="38" t="s">
        <v>17</v>
      </c>
      <c r="F449" s="38" t="s">
        <v>25</v>
      </c>
      <c r="G449" s="38" t="s">
        <v>26</v>
      </c>
      <c r="H449" s="89"/>
      <c r="I449" s="89"/>
      <c r="J449" s="89"/>
      <c r="K449" s="89"/>
      <c r="L449" s="44" t="n">
        <f aca="false">L450+L451</f>
        <v>0</v>
      </c>
      <c r="M449" s="45"/>
      <c r="N449" s="46"/>
      <c r="O449" s="11"/>
      <c r="Q449" s="4"/>
      <c r="R449" s="50"/>
    </row>
    <row r="450" customFormat="false" ht="15" hidden="false" customHeight="true" outlineLevel="0" collapsed="false">
      <c r="A450" s="154"/>
      <c r="B450" s="137"/>
      <c r="C450" s="49" t="n">
        <v>18</v>
      </c>
      <c r="D450" s="50" t="n">
        <v>69</v>
      </c>
      <c r="E450" s="49"/>
      <c r="F450" s="49"/>
      <c r="G450" s="49"/>
      <c r="H450" s="55"/>
      <c r="I450" s="55"/>
      <c r="J450" s="55"/>
      <c r="K450" s="55"/>
      <c r="L450" s="51" t="n">
        <f aca="false">J450+I450+H450+G450+F450+E450+K450</f>
        <v>0</v>
      </c>
      <c r="M450" s="51" t="n">
        <f aca="false">L450*D450</f>
        <v>0</v>
      </c>
      <c r="N450" s="52"/>
      <c r="O450" s="11"/>
      <c r="Q450" s="4"/>
      <c r="R450" s="50"/>
    </row>
    <row r="451" customFormat="false" ht="15" hidden="false" customHeight="true" outlineLevel="0" collapsed="false">
      <c r="A451" s="154"/>
      <c r="B451" s="48"/>
      <c r="C451" s="49" t="n">
        <v>20</v>
      </c>
      <c r="D451" s="50" t="n">
        <v>69</v>
      </c>
      <c r="E451" s="49"/>
      <c r="F451" s="49"/>
      <c r="G451" s="49"/>
      <c r="H451" s="55"/>
      <c r="I451" s="55"/>
      <c r="J451" s="55"/>
      <c r="K451" s="55"/>
      <c r="L451" s="51" t="n">
        <f aca="false">J451+I451+H451+G451+F451+E451+K451</f>
        <v>0</v>
      </c>
      <c r="M451" s="51" t="n">
        <f aca="false">L451*D451</f>
        <v>0</v>
      </c>
      <c r="N451" s="52"/>
      <c r="O451" s="11"/>
      <c r="Q451" s="4"/>
      <c r="R451" s="50"/>
    </row>
    <row r="452" customFormat="false" ht="15" hidden="false" customHeight="true" outlineLevel="0" collapsed="false">
      <c r="A452" s="154"/>
      <c r="B452" s="155"/>
      <c r="C452" s="55"/>
      <c r="D452" s="50" t="n">
        <v>0</v>
      </c>
      <c r="E452" s="55"/>
      <c r="F452" s="55"/>
      <c r="G452" s="55"/>
      <c r="H452" s="55"/>
      <c r="I452" s="55"/>
      <c r="J452" s="55"/>
      <c r="K452" s="55"/>
      <c r="L452" s="56"/>
      <c r="M452" s="56"/>
      <c r="N452" s="57"/>
      <c r="O452" s="11"/>
      <c r="Q452" s="4"/>
      <c r="R452" s="50"/>
    </row>
    <row r="453" customFormat="false" ht="15" hidden="false" customHeight="true" outlineLevel="0" collapsed="false">
      <c r="A453" s="156"/>
      <c r="B453" s="155"/>
      <c r="C453" s="55"/>
      <c r="D453" s="50" t="n">
        <v>0</v>
      </c>
      <c r="E453" s="55"/>
      <c r="F453" s="55"/>
      <c r="G453" s="55"/>
      <c r="H453" s="55"/>
      <c r="I453" s="55"/>
      <c r="J453" s="55"/>
      <c r="K453" s="55"/>
      <c r="L453" s="56"/>
      <c r="M453" s="56"/>
      <c r="N453" s="57"/>
      <c r="O453" s="11"/>
      <c r="Q453" s="4"/>
      <c r="R453" s="50"/>
    </row>
    <row r="454" customFormat="false" ht="15" hidden="false" customHeight="true" outlineLevel="0" collapsed="false">
      <c r="A454" s="156"/>
      <c r="B454" s="155"/>
      <c r="C454" s="55"/>
      <c r="D454" s="50" t="n">
        <v>0</v>
      </c>
      <c r="E454" s="55"/>
      <c r="F454" s="55"/>
      <c r="G454" s="55"/>
      <c r="H454" s="55"/>
      <c r="I454" s="55"/>
      <c r="J454" s="55"/>
      <c r="K454" s="55"/>
      <c r="L454" s="51"/>
      <c r="M454" s="51"/>
      <c r="N454" s="52"/>
      <c r="O454" s="11"/>
      <c r="Q454" s="4"/>
      <c r="R454" s="50"/>
    </row>
    <row r="455" customFormat="false" ht="15" hidden="false" customHeight="true" outlineLevel="0" collapsed="false">
      <c r="A455" s="152" t="s">
        <v>149</v>
      </c>
      <c r="B455" s="153" t="s">
        <v>55</v>
      </c>
      <c r="C455" s="36"/>
      <c r="D455" s="50" t="n">
        <v>0</v>
      </c>
      <c r="E455" s="38" t="s">
        <v>17</v>
      </c>
      <c r="F455" s="38" t="s">
        <v>25</v>
      </c>
      <c r="G455" s="38" t="s">
        <v>26</v>
      </c>
      <c r="H455" s="89"/>
      <c r="I455" s="89"/>
      <c r="J455" s="89"/>
      <c r="K455" s="89"/>
      <c r="L455" s="44" t="n">
        <f aca="false">L456+L457</f>
        <v>0</v>
      </c>
      <c r="M455" s="45"/>
      <c r="N455" s="46"/>
      <c r="O455" s="11"/>
      <c r="Q455" s="4"/>
      <c r="R455" s="50"/>
    </row>
    <row r="456" customFormat="false" ht="15" hidden="false" customHeight="true" outlineLevel="0" collapsed="false">
      <c r="A456" s="154"/>
      <c r="B456" s="137"/>
      <c r="C456" s="49" t="n">
        <v>18</v>
      </c>
      <c r="D456" s="50" t="n">
        <v>63</v>
      </c>
      <c r="E456" s="49"/>
      <c r="F456" s="49"/>
      <c r="G456" s="49"/>
      <c r="H456" s="55"/>
      <c r="I456" s="55"/>
      <c r="J456" s="55"/>
      <c r="K456" s="55"/>
      <c r="L456" s="51" t="n">
        <f aca="false">J456+I456+H456+G456+F456+E456+K456</f>
        <v>0</v>
      </c>
      <c r="M456" s="51" t="n">
        <f aca="false">L456*D456</f>
        <v>0</v>
      </c>
      <c r="N456" s="52"/>
      <c r="O456" s="11"/>
      <c r="Q456" s="4"/>
      <c r="R456" s="50"/>
    </row>
    <row r="457" customFormat="false" ht="15" hidden="false" customHeight="true" outlineLevel="0" collapsed="false">
      <c r="A457" s="154"/>
      <c r="B457" s="48"/>
      <c r="C457" s="49" t="n">
        <v>20</v>
      </c>
      <c r="D457" s="50" t="n">
        <v>63</v>
      </c>
      <c r="E457" s="49"/>
      <c r="F457" s="49"/>
      <c r="G457" s="49"/>
      <c r="H457" s="55"/>
      <c r="I457" s="55"/>
      <c r="J457" s="55"/>
      <c r="K457" s="55"/>
      <c r="L457" s="51" t="n">
        <f aca="false">J457+I457+H457+G457+F457+E457+K457</f>
        <v>0</v>
      </c>
      <c r="M457" s="51" t="n">
        <f aca="false">L457*D457</f>
        <v>0</v>
      </c>
      <c r="N457" s="52"/>
      <c r="O457" s="11"/>
      <c r="Q457" s="4"/>
      <c r="R457" s="50"/>
    </row>
    <row r="458" customFormat="false" ht="15" hidden="false" customHeight="true" outlineLevel="0" collapsed="false">
      <c r="A458" s="154"/>
      <c r="B458" s="155"/>
      <c r="C458" s="55"/>
      <c r="D458" s="50" t="n">
        <v>0</v>
      </c>
      <c r="E458" s="55"/>
      <c r="F458" s="55"/>
      <c r="G458" s="55"/>
      <c r="H458" s="55"/>
      <c r="I458" s="55"/>
      <c r="J458" s="55"/>
      <c r="K458" s="55"/>
      <c r="L458" s="56"/>
      <c r="M458" s="56"/>
      <c r="N458" s="57"/>
      <c r="O458" s="11"/>
      <c r="Q458" s="4"/>
      <c r="R458" s="50"/>
    </row>
    <row r="459" customFormat="false" ht="15" hidden="false" customHeight="true" outlineLevel="0" collapsed="false">
      <c r="A459" s="157"/>
      <c r="B459" s="158"/>
      <c r="C459" s="66"/>
      <c r="D459" s="50" t="n">
        <v>0</v>
      </c>
      <c r="E459" s="66"/>
      <c r="F459" s="66"/>
      <c r="G459" s="66"/>
      <c r="H459" s="66"/>
      <c r="I459" s="66"/>
      <c r="J459" s="66"/>
      <c r="K459" s="66"/>
      <c r="L459" s="91"/>
      <c r="M459" s="91"/>
      <c r="N459" s="92"/>
      <c r="O459" s="11"/>
      <c r="Q459" s="4"/>
      <c r="R459" s="50"/>
    </row>
    <row r="460" customFormat="false" ht="15" hidden="false" customHeight="true" outlineLevel="0" collapsed="false">
      <c r="A460" s="152" t="s">
        <v>150</v>
      </c>
      <c r="B460" s="153" t="s">
        <v>119</v>
      </c>
      <c r="C460" s="36"/>
      <c r="D460" s="50" t="n">
        <v>0</v>
      </c>
      <c r="E460" s="38" t="s">
        <v>17</v>
      </c>
      <c r="F460" s="38" t="s">
        <v>25</v>
      </c>
      <c r="G460" s="38" t="s">
        <v>26</v>
      </c>
      <c r="H460" s="89"/>
      <c r="I460" s="89"/>
      <c r="J460" s="89"/>
      <c r="K460" s="89"/>
      <c r="L460" s="44" t="n">
        <f aca="false">L461+L462</f>
        <v>0</v>
      </c>
      <c r="M460" s="45"/>
      <c r="N460" s="46"/>
      <c r="O460" s="11"/>
      <c r="Q460" s="4"/>
      <c r="R460" s="50"/>
    </row>
    <row r="461" customFormat="false" ht="15" hidden="false" customHeight="true" outlineLevel="0" collapsed="false">
      <c r="A461" s="154"/>
      <c r="B461" s="137"/>
      <c r="C461" s="49" t="n">
        <v>18</v>
      </c>
      <c r="D461" s="50" t="n">
        <v>72</v>
      </c>
      <c r="E461" s="49"/>
      <c r="F461" s="49"/>
      <c r="G461" s="49"/>
      <c r="H461" s="55"/>
      <c r="I461" s="55"/>
      <c r="J461" s="55"/>
      <c r="K461" s="55"/>
      <c r="L461" s="51" t="n">
        <f aca="false">J461+I461+H461+G461+F461+E461+K461</f>
        <v>0</v>
      </c>
      <c r="M461" s="51" t="n">
        <f aca="false">L461*D461</f>
        <v>0</v>
      </c>
      <c r="N461" s="52"/>
      <c r="O461" s="11"/>
      <c r="Q461" s="4"/>
      <c r="R461" s="50"/>
    </row>
    <row r="462" customFormat="false" ht="15" hidden="false" customHeight="true" outlineLevel="0" collapsed="false">
      <c r="A462" s="154"/>
      <c r="B462" s="48"/>
      <c r="C462" s="49" t="n">
        <v>20</v>
      </c>
      <c r="D462" s="50" t="n">
        <v>72</v>
      </c>
      <c r="E462" s="49"/>
      <c r="F462" s="49"/>
      <c r="G462" s="49"/>
      <c r="H462" s="55"/>
      <c r="I462" s="55"/>
      <c r="J462" s="55"/>
      <c r="K462" s="55"/>
      <c r="L462" s="51" t="n">
        <f aca="false">J462+I462+H462+G462+F462+E462+K462</f>
        <v>0</v>
      </c>
      <c r="M462" s="51" t="n">
        <f aca="false">L462*D462</f>
        <v>0</v>
      </c>
      <c r="N462" s="52"/>
      <c r="O462" s="11"/>
      <c r="Q462" s="4"/>
      <c r="R462" s="50"/>
    </row>
    <row r="463" customFormat="false" ht="15" hidden="false" customHeight="true" outlineLevel="0" collapsed="false">
      <c r="A463" s="154"/>
      <c r="B463" s="155"/>
      <c r="C463" s="55"/>
      <c r="D463" s="50" t="n">
        <v>0</v>
      </c>
      <c r="E463" s="55"/>
      <c r="F463" s="55"/>
      <c r="G463" s="55"/>
      <c r="H463" s="55"/>
      <c r="I463" s="55"/>
      <c r="J463" s="55"/>
      <c r="K463" s="55"/>
      <c r="L463" s="56"/>
      <c r="M463" s="56"/>
      <c r="N463" s="57"/>
      <c r="O463" s="11"/>
      <c r="Q463" s="4"/>
      <c r="R463" s="50"/>
    </row>
    <row r="464" customFormat="false" ht="15" hidden="false" customHeight="true" outlineLevel="0" collapsed="false">
      <c r="A464" s="157"/>
      <c r="B464" s="158"/>
      <c r="C464" s="66"/>
      <c r="D464" s="50" t="n">
        <v>0</v>
      </c>
      <c r="E464" s="66"/>
      <c r="F464" s="66"/>
      <c r="G464" s="66"/>
      <c r="H464" s="66"/>
      <c r="I464" s="66"/>
      <c r="J464" s="66"/>
      <c r="K464" s="66"/>
      <c r="L464" s="91"/>
      <c r="M464" s="91"/>
      <c r="N464" s="92"/>
      <c r="O464" s="11"/>
      <c r="Q464" s="4"/>
      <c r="R464" s="50"/>
    </row>
    <row r="465" customFormat="false" ht="15" hidden="false" customHeight="true" outlineLevel="0" collapsed="false">
      <c r="A465" s="34" t="s">
        <v>151</v>
      </c>
      <c r="B465" s="35" t="s">
        <v>16</v>
      </c>
      <c r="C465" s="36"/>
      <c r="D465" s="50" t="n">
        <v>0</v>
      </c>
      <c r="E465" s="38" t="s">
        <v>17</v>
      </c>
      <c r="F465" s="38" t="s">
        <v>18</v>
      </c>
      <c r="G465" s="39" t="s">
        <v>19</v>
      </c>
      <c r="H465" s="40" t="s">
        <v>20</v>
      </c>
      <c r="I465" s="41" t="s">
        <v>21</v>
      </c>
      <c r="J465" s="42" t="s">
        <v>22</v>
      </c>
      <c r="K465" s="43" t="s">
        <v>23</v>
      </c>
      <c r="L465" s="44" t="n">
        <f aca="false">L466+L467+L468+L469</f>
        <v>0</v>
      </c>
      <c r="M465" s="45"/>
      <c r="N465" s="46"/>
      <c r="O465" s="11"/>
      <c r="Q465" s="4"/>
      <c r="R465" s="50"/>
    </row>
    <row r="466" customFormat="false" ht="15" hidden="false" customHeight="true" outlineLevel="0" collapsed="false">
      <c r="A466" s="97"/>
      <c r="B466" s="48"/>
      <c r="C466" s="49" t="n">
        <v>20</v>
      </c>
      <c r="D466" s="50" t="n">
        <v>60</v>
      </c>
      <c r="E466" s="49"/>
      <c r="F466" s="55"/>
      <c r="G466" s="55"/>
      <c r="H466" s="55"/>
      <c r="I466" s="55"/>
      <c r="J466" s="55"/>
      <c r="K466" s="55"/>
      <c r="L466" s="51" t="n">
        <f aca="false">J466+I466+H466+G466+F466+E466+K466</f>
        <v>0</v>
      </c>
      <c r="M466" s="51" t="n">
        <f aca="false">L466*D466</f>
        <v>0</v>
      </c>
      <c r="N466" s="52"/>
      <c r="O466" s="11"/>
      <c r="Q466" s="4"/>
      <c r="R466" s="50"/>
    </row>
    <row r="467" customFormat="false" ht="15" hidden="false" customHeight="true" outlineLevel="0" collapsed="false">
      <c r="A467" s="97"/>
      <c r="B467" s="48"/>
      <c r="C467" s="49" t="n">
        <v>22</v>
      </c>
      <c r="D467" s="50" t="n">
        <v>60</v>
      </c>
      <c r="E467" s="49"/>
      <c r="F467" s="55"/>
      <c r="G467" s="55"/>
      <c r="H467" s="55"/>
      <c r="I467" s="55"/>
      <c r="J467" s="55"/>
      <c r="K467" s="55"/>
      <c r="L467" s="51" t="n">
        <f aca="false">J467+I467+H467+G467+F467+E467+K467</f>
        <v>0</v>
      </c>
      <c r="M467" s="51" t="n">
        <f aca="false">L467*D467</f>
        <v>0</v>
      </c>
      <c r="N467" s="52"/>
      <c r="O467" s="11"/>
      <c r="Q467" s="4"/>
      <c r="R467" s="50"/>
    </row>
    <row r="468" customFormat="false" ht="15" hidden="false" customHeight="true" outlineLevel="0" collapsed="false">
      <c r="A468" s="97"/>
      <c r="B468" s="48"/>
      <c r="C468" s="49" t="n">
        <v>24</v>
      </c>
      <c r="D468" s="50" t="n">
        <v>69</v>
      </c>
      <c r="E468" s="49"/>
      <c r="F468" s="55"/>
      <c r="G468" s="55"/>
      <c r="H468" s="55"/>
      <c r="I468" s="55"/>
      <c r="J468" s="55"/>
      <c r="K468" s="55"/>
      <c r="L468" s="51" t="n">
        <f aca="false">J468+I468+H468+G468+F468+E468+K468</f>
        <v>0</v>
      </c>
      <c r="M468" s="51" t="n">
        <f aca="false">L468*D468</f>
        <v>0</v>
      </c>
      <c r="N468" s="52"/>
      <c r="O468" s="11"/>
      <c r="Q468" s="4"/>
      <c r="R468" s="50"/>
    </row>
    <row r="469" customFormat="false" ht="15" hidden="false" customHeight="true" outlineLevel="0" collapsed="false">
      <c r="A469" s="97"/>
      <c r="B469" s="48"/>
      <c r="C469" s="49" t="n">
        <v>26</v>
      </c>
      <c r="D469" s="50" t="n">
        <v>69</v>
      </c>
      <c r="E469" s="49"/>
      <c r="F469" s="55"/>
      <c r="G469" s="55"/>
      <c r="H469" s="55"/>
      <c r="I469" s="55"/>
      <c r="J469" s="55"/>
      <c r="K469" s="55"/>
      <c r="L469" s="51" t="n">
        <f aca="false">J469+I469+H469+G469+F469+E469+K469</f>
        <v>0</v>
      </c>
      <c r="M469" s="51" t="n">
        <f aca="false">L469*D469</f>
        <v>0</v>
      </c>
      <c r="N469" s="52"/>
      <c r="O469" s="11"/>
      <c r="Q469" s="4"/>
      <c r="R469" s="50"/>
    </row>
    <row r="470" customFormat="false" ht="15" hidden="false" customHeight="true" outlineLevel="0" collapsed="false">
      <c r="A470" s="97"/>
      <c r="B470" s="54"/>
      <c r="C470" s="55"/>
      <c r="D470" s="50" t="n">
        <v>0</v>
      </c>
      <c r="E470" s="55"/>
      <c r="F470" s="55"/>
      <c r="G470" s="55"/>
      <c r="H470" s="55"/>
      <c r="I470" s="55"/>
      <c r="J470" s="55"/>
      <c r="K470" s="55"/>
      <c r="L470" s="56"/>
      <c r="M470" s="56"/>
      <c r="N470" s="57"/>
      <c r="O470" s="11"/>
      <c r="Q470" s="4"/>
      <c r="R470" s="50"/>
    </row>
    <row r="471" customFormat="false" ht="15" hidden="true" customHeight="true" outlineLevel="0" collapsed="false">
      <c r="A471" s="47" t="s">
        <v>152</v>
      </c>
      <c r="B471" s="48" t="s">
        <v>16</v>
      </c>
      <c r="C471" s="49"/>
      <c r="D471" s="50" t="n">
        <v>0</v>
      </c>
      <c r="E471" s="38" t="s">
        <v>17</v>
      </c>
      <c r="F471" s="39" t="s">
        <v>19</v>
      </c>
      <c r="G471" s="40" t="s">
        <v>20</v>
      </c>
      <c r="H471" s="41" t="s">
        <v>21</v>
      </c>
      <c r="I471" s="42" t="s">
        <v>22</v>
      </c>
      <c r="J471" s="89"/>
      <c r="K471" s="89"/>
      <c r="L471" s="106" t="n">
        <f aca="false">L472+L473</f>
        <v>0</v>
      </c>
      <c r="M471" s="51"/>
      <c r="N471" s="52"/>
      <c r="O471" s="11"/>
      <c r="Q471" s="4"/>
      <c r="R471" s="50"/>
    </row>
    <row r="472" customFormat="false" ht="15" hidden="true" customHeight="true" outlineLevel="0" collapsed="false">
      <c r="A472" s="47"/>
      <c r="B472" s="48"/>
      <c r="C472" s="49" t="n">
        <v>20</v>
      </c>
      <c r="D472" s="50" t="n">
        <v>79</v>
      </c>
      <c r="E472" s="49"/>
      <c r="F472" s="49"/>
      <c r="G472" s="49"/>
      <c r="H472" s="49"/>
      <c r="I472" s="49"/>
      <c r="J472" s="55"/>
      <c r="K472" s="55"/>
      <c r="L472" s="51" t="n">
        <f aca="false">J472+I472+H472+G472+F472+E472+K472</f>
        <v>0</v>
      </c>
      <c r="M472" s="51" t="n">
        <f aca="false">L472*D472</f>
        <v>0</v>
      </c>
      <c r="N472" s="52"/>
      <c r="O472" s="11"/>
      <c r="Q472" s="4"/>
      <c r="R472" s="50"/>
    </row>
    <row r="473" customFormat="false" ht="15" hidden="true" customHeight="true" outlineLevel="0" collapsed="false">
      <c r="A473" s="47"/>
      <c r="B473" s="48"/>
      <c r="C473" s="49" t="n">
        <v>22</v>
      </c>
      <c r="D473" s="50" t="n">
        <v>79</v>
      </c>
      <c r="E473" s="49"/>
      <c r="F473" s="49"/>
      <c r="G473" s="49"/>
      <c r="H473" s="49"/>
      <c r="I473" s="49"/>
      <c r="J473" s="55"/>
      <c r="K473" s="55"/>
      <c r="L473" s="51" t="n">
        <f aca="false">J473+I473+H473+G473+F473+E473+K473</f>
        <v>0</v>
      </c>
      <c r="M473" s="51" t="n">
        <f aca="false">L473*D473</f>
        <v>0</v>
      </c>
      <c r="N473" s="52"/>
      <c r="O473" s="11"/>
      <c r="Q473" s="4"/>
      <c r="R473" s="50"/>
    </row>
    <row r="474" customFormat="false" ht="15" hidden="true" customHeight="true" outlineLevel="0" collapsed="false">
      <c r="A474" s="47"/>
      <c r="B474" s="48"/>
      <c r="C474" s="49" t="n">
        <v>24</v>
      </c>
      <c r="D474" s="50" t="n">
        <v>93</v>
      </c>
      <c r="E474" s="49"/>
      <c r="F474" s="49"/>
      <c r="G474" s="49"/>
      <c r="H474" s="49"/>
      <c r="I474" s="49"/>
      <c r="J474" s="55"/>
      <c r="K474" s="55"/>
      <c r="L474" s="51" t="n">
        <f aca="false">J474+I474+H474+G474+F474+E474+K474</f>
        <v>0</v>
      </c>
      <c r="M474" s="51" t="n">
        <f aca="false">L474*D474</f>
        <v>0</v>
      </c>
      <c r="N474" s="57"/>
      <c r="O474" s="11"/>
      <c r="Q474" s="4"/>
      <c r="R474" s="50"/>
    </row>
    <row r="475" customFormat="false" ht="15" hidden="true" customHeight="true" outlineLevel="0" collapsed="false">
      <c r="A475" s="47"/>
      <c r="B475" s="54"/>
      <c r="C475" s="55"/>
      <c r="D475" s="50" t="n">
        <v>0</v>
      </c>
      <c r="E475" s="55"/>
      <c r="F475" s="55"/>
      <c r="G475" s="55"/>
      <c r="H475" s="55"/>
      <c r="I475" s="55"/>
      <c r="J475" s="55"/>
      <c r="K475" s="55"/>
      <c r="L475" s="56"/>
      <c r="M475" s="56"/>
      <c r="N475" s="57"/>
      <c r="O475" s="11"/>
      <c r="Q475" s="4"/>
      <c r="R475" s="50"/>
    </row>
    <row r="476" customFormat="false" ht="15" hidden="true" customHeight="true" outlineLevel="0" collapsed="false">
      <c r="A476" s="47"/>
      <c r="B476" s="54"/>
      <c r="C476" s="55"/>
      <c r="D476" s="50" t="n">
        <v>0</v>
      </c>
      <c r="E476" s="55"/>
      <c r="F476" s="55"/>
      <c r="G476" s="55"/>
      <c r="H476" s="55"/>
      <c r="I476" s="55"/>
      <c r="J476" s="55"/>
      <c r="K476" s="55"/>
      <c r="L476" s="56"/>
      <c r="M476" s="56"/>
      <c r="N476" s="57"/>
      <c r="O476" s="11"/>
      <c r="Q476" s="4"/>
      <c r="R476" s="50"/>
    </row>
    <row r="477" customFormat="false" ht="15" hidden="false" customHeight="true" outlineLevel="0" collapsed="false">
      <c r="A477" s="159" t="s">
        <v>153</v>
      </c>
      <c r="B477" s="153"/>
      <c r="C477" s="36"/>
      <c r="D477" s="50" t="n">
        <v>0</v>
      </c>
      <c r="E477" s="38" t="s">
        <v>17</v>
      </c>
      <c r="F477" s="38" t="s">
        <v>18</v>
      </c>
      <c r="G477" s="39" t="s">
        <v>19</v>
      </c>
      <c r="H477" s="40" t="s">
        <v>20</v>
      </c>
      <c r="I477" s="41" t="s">
        <v>21</v>
      </c>
      <c r="J477" s="42" t="s">
        <v>22</v>
      </c>
      <c r="K477" s="43" t="s">
        <v>23</v>
      </c>
      <c r="L477" s="44" t="n">
        <f aca="false">L478+L479</f>
        <v>0</v>
      </c>
      <c r="M477" s="45"/>
      <c r="N477" s="46"/>
      <c r="O477" s="11"/>
      <c r="Q477" s="4"/>
      <c r="R477" s="50"/>
    </row>
    <row r="478" customFormat="false" ht="15" hidden="false" customHeight="true" outlineLevel="0" collapsed="false">
      <c r="A478" s="47"/>
      <c r="B478" s="137" t="s">
        <v>16</v>
      </c>
      <c r="C478" s="49" t="n">
        <v>18</v>
      </c>
      <c r="D478" s="50" t="n">
        <v>67</v>
      </c>
      <c r="E478" s="49"/>
      <c r="F478" s="49"/>
      <c r="G478" s="49"/>
      <c r="H478" s="49"/>
      <c r="I478" s="49"/>
      <c r="J478" s="49"/>
      <c r="K478" s="49"/>
      <c r="L478" s="51" t="n">
        <f aca="false">J478+I478+H478+G478+F478+E478+K478</f>
        <v>0</v>
      </c>
      <c r="M478" s="51" t="n">
        <f aca="false">L478*D478</f>
        <v>0</v>
      </c>
      <c r="N478" s="52"/>
      <c r="O478" s="11"/>
      <c r="Q478" s="4"/>
      <c r="R478" s="50"/>
    </row>
    <row r="479" customFormat="false" ht="15" hidden="false" customHeight="true" outlineLevel="0" collapsed="false">
      <c r="A479" s="47"/>
      <c r="B479" s="155"/>
      <c r="C479" s="55"/>
      <c r="D479" s="50" t="n">
        <v>0</v>
      </c>
      <c r="E479" s="55"/>
      <c r="F479" s="55"/>
      <c r="G479" s="55"/>
      <c r="H479" s="55"/>
      <c r="I479" s="55"/>
      <c r="J479" s="55"/>
      <c r="K479" s="55"/>
      <c r="L479" s="56"/>
      <c r="M479" s="56"/>
      <c r="N479" s="57"/>
      <c r="O479" s="11"/>
      <c r="Q479" s="4"/>
      <c r="R479" s="50"/>
    </row>
    <row r="480" customFormat="false" ht="15" hidden="false" customHeight="true" outlineLevel="0" collapsed="false">
      <c r="A480" s="47"/>
      <c r="B480" s="155"/>
      <c r="C480" s="55"/>
      <c r="D480" s="50" t="n">
        <v>0</v>
      </c>
      <c r="E480" s="55"/>
      <c r="F480" s="55"/>
      <c r="G480" s="55"/>
      <c r="H480" s="55"/>
      <c r="I480" s="55"/>
      <c r="J480" s="55"/>
      <c r="K480" s="55"/>
      <c r="L480" s="56"/>
      <c r="M480" s="56"/>
      <c r="N480" s="57"/>
      <c r="O480" s="11"/>
      <c r="Q480" s="4"/>
      <c r="R480" s="50"/>
    </row>
    <row r="481" customFormat="false" ht="15" hidden="false" customHeight="true" outlineLevel="0" collapsed="false">
      <c r="A481" s="47"/>
      <c r="B481" s="155"/>
      <c r="C481" s="55"/>
      <c r="D481" s="50" t="n">
        <v>0</v>
      </c>
      <c r="E481" s="55"/>
      <c r="F481" s="55"/>
      <c r="G481" s="55"/>
      <c r="H481" s="55"/>
      <c r="I481" s="55"/>
      <c r="J481" s="55"/>
      <c r="K481" s="55"/>
      <c r="L481" s="56"/>
      <c r="M481" s="56"/>
      <c r="N481" s="57"/>
      <c r="O481" s="11"/>
      <c r="Q481" s="4"/>
      <c r="R481" s="50"/>
    </row>
    <row r="482" customFormat="false" ht="15" hidden="false" customHeight="true" outlineLevel="0" collapsed="false">
      <c r="A482" s="47"/>
      <c r="B482" s="155"/>
      <c r="C482" s="55"/>
      <c r="D482" s="50" t="n">
        <v>0</v>
      </c>
      <c r="E482" s="55"/>
      <c r="F482" s="55"/>
      <c r="G482" s="55"/>
      <c r="H482" s="55"/>
      <c r="I482" s="55"/>
      <c r="J482" s="55"/>
      <c r="K482" s="55"/>
      <c r="L482" s="56"/>
      <c r="M482" s="56"/>
      <c r="N482" s="57"/>
      <c r="O482" s="11"/>
      <c r="Q482" s="4"/>
      <c r="R482" s="50"/>
    </row>
    <row r="483" customFormat="false" ht="15" hidden="false" customHeight="true" outlineLevel="0" collapsed="false">
      <c r="A483" s="62"/>
      <c r="B483" s="158"/>
      <c r="C483" s="66"/>
      <c r="D483" s="50" t="n">
        <v>0</v>
      </c>
      <c r="E483" s="66"/>
      <c r="F483" s="66"/>
      <c r="G483" s="66"/>
      <c r="H483" s="66"/>
      <c r="I483" s="66"/>
      <c r="J483" s="66"/>
      <c r="K483" s="66"/>
      <c r="L483" s="91"/>
      <c r="M483" s="91"/>
      <c r="N483" s="92"/>
      <c r="O483" s="11"/>
      <c r="Q483" s="4"/>
      <c r="R483" s="50"/>
    </row>
    <row r="484" customFormat="false" ht="15" hidden="false" customHeight="true" outlineLevel="0" collapsed="false">
      <c r="A484" s="160" t="s">
        <v>154</v>
      </c>
      <c r="B484" s="161" t="s">
        <v>39</v>
      </c>
      <c r="C484" s="36"/>
      <c r="D484" s="50" t="n">
        <v>0</v>
      </c>
      <c r="E484" s="38" t="s">
        <v>17</v>
      </c>
      <c r="F484" s="162" t="s">
        <v>46</v>
      </c>
      <c r="G484" s="39" t="s">
        <v>19</v>
      </c>
      <c r="H484" s="40" t="s">
        <v>20</v>
      </c>
      <c r="I484" s="89"/>
      <c r="J484" s="89"/>
      <c r="K484" s="89"/>
      <c r="L484" s="44" t="n">
        <f aca="false">L485+L486+L487+L488</f>
        <v>0</v>
      </c>
      <c r="M484" s="46"/>
      <c r="N484" s="46"/>
      <c r="O484" s="11"/>
      <c r="Q484" s="4"/>
      <c r="R484" s="50"/>
    </row>
    <row r="485" customFormat="false" ht="15" hidden="false" customHeight="true" outlineLevel="0" collapsed="false">
      <c r="A485" s="163"/>
      <c r="B485" s="164"/>
      <c r="C485" s="49" t="n">
        <v>16</v>
      </c>
      <c r="D485" s="50" t="n">
        <v>75</v>
      </c>
      <c r="E485" s="49"/>
      <c r="F485" s="49"/>
      <c r="G485" s="49"/>
      <c r="H485" s="49"/>
      <c r="I485" s="55"/>
      <c r="J485" s="55"/>
      <c r="K485" s="55"/>
      <c r="L485" s="51" t="n">
        <f aca="false">J485+I485+H485+G485+F485+E485+K485</f>
        <v>0</v>
      </c>
      <c r="M485" s="52" t="n">
        <f aca="false">L485*D485</f>
        <v>0</v>
      </c>
      <c r="N485" s="52"/>
      <c r="O485" s="11"/>
      <c r="Q485" s="4"/>
      <c r="R485" s="50"/>
    </row>
    <row r="486" customFormat="false" ht="15" hidden="false" customHeight="true" outlineLevel="0" collapsed="false">
      <c r="A486" s="163"/>
      <c r="B486" s="164"/>
      <c r="C486" s="49" t="n">
        <v>18</v>
      </c>
      <c r="D486" s="50" t="n">
        <v>75</v>
      </c>
      <c r="E486" s="49"/>
      <c r="F486" s="49"/>
      <c r="G486" s="49"/>
      <c r="H486" s="49"/>
      <c r="I486" s="55"/>
      <c r="J486" s="55"/>
      <c r="K486" s="55"/>
      <c r="L486" s="51" t="n">
        <f aca="false">J486+I486+H486+G486+F486+E486+K486</f>
        <v>0</v>
      </c>
      <c r="M486" s="52" t="n">
        <f aca="false">L486*D486</f>
        <v>0</v>
      </c>
      <c r="N486" s="52"/>
      <c r="O486" s="11"/>
      <c r="Q486" s="4"/>
      <c r="R486" s="50"/>
    </row>
    <row r="487" customFormat="false" ht="15" hidden="false" customHeight="true" outlineLevel="0" collapsed="false">
      <c r="A487" s="163"/>
      <c r="B487" s="119"/>
      <c r="C487" s="119"/>
      <c r="D487" s="50" t="n">
        <v>0</v>
      </c>
      <c r="E487" s="55"/>
      <c r="F487" s="55"/>
      <c r="G487" s="55"/>
      <c r="H487" s="55"/>
      <c r="I487" s="55"/>
      <c r="J487" s="55"/>
      <c r="K487" s="55"/>
      <c r="L487" s="51" t="n">
        <f aca="false">J487+I487+H487+G487+F487+E487+K487</f>
        <v>0</v>
      </c>
      <c r="M487" s="52" t="n">
        <f aca="false">L487*D487</f>
        <v>0</v>
      </c>
      <c r="N487" s="52"/>
      <c r="O487" s="11"/>
      <c r="Q487" s="4"/>
      <c r="R487" s="50"/>
    </row>
    <row r="488" customFormat="false" ht="15" hidden="false" customHeight="true" outlineLevel="0" collapsed="false">
      <c r="A488" s="163"/>
      <c r="B488" s="119"/>
      <c r="C488" s="119"/>
      <c r="D488" s="165" t="n">
        <v>0</v>
      </c>
      <c r="E488" s="55"/>
      <c r="F488" s="55"/>
      <c r="G488" s="55"/>
      <c r="H488" s="55"/>
      <c r="I488" s="55"/>
      <c r="J488" s="55"/>
      <c r="K488" s="55"/>
      <c r="L488" s="51" t="n">
        <f aca="false">J488+I488+H488+G488+F488+E488+K488</f>
        <v>0</v>
      </c>
      <c r="M488" s="52" t="n">
        <f aca="false">L488*D488</f>
        <v>0</v>
      </c>
      <c r="N488" s="52"/>
      <c r="O488" s="11"/>
      <c r="Q488" s="4"/>
      <c r="R488" s="50"/>
    </row>
    <row r="489" customFormat="false" ht="15" hidden="false" customHeight="true" outlineLevel="0" collapsed="false">
      <c r="A489" s="163"/>
      <c r="B489" s="166"/>
      <c r="C489" s="55"/>
      <c r="D489" s="165" t="n">
        <v>0</v>
      </c>
      <c r="E489" s="55"/>
      <c r="F489" s="55"/>
      <c r="G489" s="55"/>
      <c r="H489" s="55"/>
      <c r="I489" s="55"/>
      <c r="J489" s="55"/>
      <c r="K489" s="55"/>
      <c r="L489" s="56"/>
      <c r="M489" s="57"/>
      <c r="N489" s="57"/>
      <c r="O489" s="11"/>
      <c r="Q489" s="4"/>
      <c r="R489" s="50"/>
    </row>
    <row r="490" customFormat="false" ht="15" hidden="false" customHeight="true" outlineLevel="0" collapsed="false">
      <c r="A490" s="167" t="s">
        <v>155</v>
      </c>
      <c r="B490" s="161" t="s">
        <v>16</v>
      </c>
      <c r="C490" s="36"/>
      <c r="D490" s="165" t="n">
        <v>0</v>
      </c>
      <c r="E490" s="38" t="s">
        <v>17</v>
      </c>
      <c r="F490" s="38" t="s">
        <v>25</v>
      </c>
      <c r="G490" s="38" t="s">
        <v>26</v>
      </c>
      <c r="H490" s="89"/>
      <c r="I490" s="89"/>
      <c r="J490" s="89"/>
      <c r="K490" s="89"/>
      <c r="L490" s="44" t="n">
        <f aca="false">L491+L492+L493+L494</f>
        <v>0</v>
      </c>
      <c r="M490" s="46"/>
      <c r="N490" s="46"/>
      <c r="O490" s="11"/>
      <c r="Q490" s="4"/>
      <c r="R490" s="50"/>
    </row>
    <row r="491" customFormat="false" ht="15" hidden="false" customHeight="true" outlineLevel="0" collapsed="false">
      <c r="A491" s="163"/>
      <c r="B491" s="164"/>
      <c r="C491" s="49" t="n">
        <v>20</v>
      </c>
      <c r="D491" s="165" t="n">
        <v>70</v>
      </c>
      <c r="E491" s="49"/>
      <c r="F491" s="49"/>
      <c r="G491" s="49"/>
      <c r="H491" s="55"/>
      <c r="I491" s="55"/>
      <c r="J491" s="55"/>
      <c r="K491" s="55"/>
      <c r="L491" s="51" t="n">
        <f aca="false">J491+I491+H491+G491+F491+E491+K491</f>
        <v>0</v>
      </c>
      <c r="M491" s="52" t="n">
        <f aca="false">L491*D491</f>
        <v>0</v>
      </c>
      <c r="N491" s="52"/>
      <c r="O491" s="11"/>
      <c r="Q491" s="4"/>
      <c r="R491" s="50"/>
    </row>
    <row r="492" customFormat="false" ht="15" hidden="false" customHeight="true" outlineLevel="0" collapsed="false">
      <c r="A492" s="163"/>
      <c r="B492" s="164"/>
      <c r="C492" s="49" t="n">
        <v>22</v>
      </c>
      <c r="D492" s="165" t="n">
        <v>70</v>
      </c>
      <c r="E492" s="49"/>
      <c r="F492" s="49"/>
      <c r="G492" s="49"/>
      <c r="H492" s="55"/>
      <c r="I492" s="55"/>
      <c r="J492" s="55"/>
      <c r="K492" s="55"/>
      <c r="L492" s="51" t="n">
        <f aca="false">J492+I492+H492+G492+F492+E492+K492</f>
        <v>0</v>
      </c>
      <c r="M492" s="52" t="n">
        <f aca="false">L492*D492</f>
        <v>0</v>
      </c>
      <c r="N492" s="52"/>
      <c r="O492" s="11"/>
      <c r="Q492" s="4"/>
      <c r="R492" s="50"/>
    </row>
    <row r="493" customFormat="false" ht="15" hidden="false" customHeight="true" outlineLevel="0" collapsed="false">
      <c r="A493" s="163"/>
      <c r="B493" s="164"/>
      <c r="C493" s="49" t="n">
        <v>24</v>
      </c>
      <c r="D493" s="165" t="n">
        <v>85</v>
      </c>
      <c r="E493" s="49"/>
      <c r="F493" s="49"/>
      <c r="G493" s="49"/>
      <c r="H493" s="55"/>
      <c r="I493" s="55"/>
      <c r="J493" s="55"/>
      <c r="K493" s="55"/>
      <c r="L493" s="51" t="n">
        <f aca="false">J493+I493+H493+G493+F493+E493+K493</f>
        <v>0</v>
      </c>
      <c r="M493" s="52" t="n">
        <f aca="false">L493*D493</f>
        <v>0</v>
      </c>
      <c r="N493" s="52"/>
      <c r="O493" s="11"/>
      <c r="Q493" s="4"/>
      <c r="R493" s="50"/>
    </row>
    <row r="494" customFormat="false" ht="15" hidden="false" customHeight="true" outlineLevel="0" collapsed="false">
      <c r="A494" s="163"/>
      <c r="B494" s="164"/>
      <c r="C494" s="49" t="n">
        <v>26</v>
      </c>
      <c r="D494" s="165" t="n">
        <v>85</v>
      </c>
      <c r="E494" s="49"/>
      <c r="F494" s="49"/>
      <c r="G494" s="49"/>
      <c r="H494" s="55"/>
      <c r="I494" s="55"/>
      <c r="J494" s="55"/>
      <c r="K494" s="55"/>
      <c r="L494" s="51" t="n">
        <f aca="false">J494+I494+H494+G494+F494+E494+K494</f>
        <v>0</v>
      </c>
      <c r="M494" s="52" t="n">
        <f aca="false">L494*D494</f>
        <v>0</v>
      </c>
      <c r="N494" s="52"/>
      <c r="O494" s="11"/>
      <c r="Q494" s="4"/>
      <c r="R494" s="50"/>
    </row>
    <row r="495" customFormat="false" ht="15" hidden="false" customHeight="true" outlineLevel="0" collapsed="false">
      <c r="A495" s="163"/>
      <c r="B495" s="166"/>
      <c r="C495" s="55"/>
      <c r="D495" s="165" t="n">
        <v>0</v>
      </c>
      <c r="E495" s="55"/>
      <c r="F495" s="55"/>
      <c r="G495" s="55"/>
      <c r="H495" s="55"/>
      <c r="I495" s="55"/>
      <c r="J495" s="55"/>
      <c r="K495" s="55"/>
      <c r="L495" s="56"/>
      <c r="M495" s="57"/>
      <c r="N495" s="57"/>
      <c r="O495" s="11"/>
      <c r="Q495" s="4"/>
      <c r="R495" s="50"/>
    </row>
    <row r="496" customFormat="false" ht="15" hidden="false" customHeight="true" outlineLevel="0" collapsed="false">
      <c r="A496" s="168" t="s">
        <v>156</v>
      </c>
      <c r="B496" s="161" t="s">
        <v>119</v>
      </c>
      <c r="C496" s="36"/>
      <c r="D496" s="165" t="n">
        <v>0</v>
      </c>
      <c r="E496" s="38" t="s">
        <v>17</v>
      </c>
      <c r="F496" s="100" t="s">
        <v>25</v>
      </c>
      <c r="G496" s="100" t="s">
        <v>26</v>
      </c>
      <c r="H496" s="55"/>
      <c r="I496" s="55"/>
      <c r="J496" s="55"/>
      <c r="K496" s="89"/>
      <c r="L496" s="44" t="n">
        <f aca="false">L497+L498+L499+L500</f>
        <v>0</v>
      </c>
      <c r="M496" s="46"/>
      <c r="N496" s="46"/>
      <c r="O496" s="11"/>
      <c r="Q496" s="4"/>
      <c r="R496" s="50"/>
    </row>
    <row r="497" customFormat="false" ht="15" hidden="false" customHeight="true" outlineLevel="0" collapsed="false">
      <c r="A497" s="163"/>
      <c r="B497" s="164"/>
      <c r="C497" s="49" t="n">
        <v>20</v>
      </c>
      <c r="D497" s="165" t="n">
        <v>79</v>
      </c>
      <c r="E497" s="49"/>
      <c r="F497" s="49"/>
      <c r="G497" s="49"/>
      <c r="H497" s="55"/>
      <c r="I497" s="55"/>
      <c r="J497" s="55"/>
      <c r="K497" s="55"/>
      <c r="L497" s="51" t="n">
        <f aca="false">J497+I497+H497+G497+F497+E497+K497</f>
        <v>0</v>
      </c>
      <c r="M497" s="52" t="n">
        <f aca="false">L497*D497</f>
        <v>0</v>
      </c>
      <c r="N497" s="52"/>
      <c r="O497" s="11"/>
      <c r="Q497" s="4"/>
      <c r="R497" s="50"/>
    </row>
    <row r="498" customFormat="false" ht="15" hidden="false" customHeight="true" outlineLevel="0" collapsed="false">
      <c r="A498" s="163"/>
      <c r="B498" s="164"/>
      <c r="C498" s="49" t="n">
        <v>22</v>
      </c>
      <c r="D498" s="165" t="n">
        <v>79</v>
      </c>
      <c r="E498" s="49"/>
      <c r="F498" s="49"/>
      <c r="G498" s="49"/>
      <c r="H498" s="55"/>
      <c r="I498" s="55"/>
      <c r="J498" s="55"/>
      <c r="K498" s="55"/>
      <c r="L498" s="51" t="n">
        <f aca="false">J498+I498+H498+G498+F498+E498+K498</f>
        <v>0</v>
      </c>
      <c r="M498" s="52" t="n">
        <f aca="false">L498*D498</f>
        <v>0</v>
      </c>
      <c r="N498" s="52"/>
      <c r="O498" s="11"/>
      <c r="Q498" s="4"/>
      <c r="R498" s="50"/>
    </row>
    <row r="499" customFormat="false" ht="14.25" hidden="false" customHeight="true" outlineLevel="0" collapsed="false">
      <c r="A499" s="163"/>
      <c r="B499" s="164"/>
      <c r="C499" s="49" t="n">
        <v>24</v>
      </c>
      <c r="D499" s="165" t="n">
        <v>93</v>
      </c>
      <c r="E499" s="49"/>
      <c r="F499" s="49"/>
      <c r="G499" s="49"/>
      <c r="H499" s="55"/>
      <c r="I499" s="55"/>
      <c r="J499" s="55"/>
      <c r="K499" s="55"/>
      <c r="L499" s="51" t="n">
        <f aca="false">J499+I499+H499+G499+F499+E499+K499</f>
        <v>0</v>
      </c>
      <c r="M499" s="52" t="n">
        <f aca="false">L499*D499</f>
        <v>0</v>
      </c>
      <c r="N499" s="52"/>
      <c r="O499" s="11"/>
      <c r="Q499" s="4"/>
      <c r="R499" s="50"/>
    </row>
    <row r="500" customFormat="false" ht="14.25" hidden="false" customHeight="true" outlineLevel="0" collapsed="false">
      <c r="A500" s="163"/>
      <c r="B500" s="164"/>
      <c r="C500" s="49" t="n">
        <v>26</v>
      </c>
      <c r="D500" s="165" t="n">
        <v>93</v>
      </c>
      <c r="E500" s="49"/>
      <c r="F500" s="49"/>
      <c r="G500" s="49"/>
      <c r="H500" s="55"/>
      <c r="I500" s="55"/>
      <c r="J500" s="55"/>
      <c r="K500" s="55"/>
      <c r="L500" s="51" t="n">
        <f aca="false">J500+I500+H500+G500+F500+E500+K500</f>
        <v>0</v>
      </c>
      <c r="M500" s="52" t="n">
        <f aca="false">L500*D500</f>
        <v>0</v>
      </c>
      <c r="N500" s="52"/>
      <c r="O500" s="11"/>
      <c r="Q500" s="4"/>
      <c r="R500" s="50"/>
    </row>
    <row r="501" customFormat="false" ht="14.25" hidden="false" customHeight="true" outlineLevel="0" collapsed="false">
      <c r="A501" s="163"/>
      <c r="B501" s="166"/>
      <c r="C501" s="55"/>
      <c r="D501" s="165" t="n">
        <v>0</v>
      </c>
      <c r="E501" s="55"/>
      <c r="F501" s="55"/>
      <c r="G501" s="55"/>
      <c r="H501" s="55"/>
      <c r="I501" s="55"/>
      <c r="J501" s="55"/>
      <c r="K501" s="55"/>
      <c r="L501" s="56"/>
      <c r="M501" s="57"/>
      <c r="N501" s="57"/>
      <c r="O501" s="11"/>
      <c r="Q501" s="4"/>
      <c r="R501" s="50"/>
    </row>
    <row r="502" customFormat="false" ht="14.25" hidden="false" customHeight="true" outlineLevel="0" collapsed="false">
      <c r="A502" s="169"/>
      <c r="B502" s="170"/>
      <c r="C502" s="66"/>
      <c r="D502" s="165" t="n">
        <v>0</v>
      </c>
      <c r="E502" s="66"/>
      <c r="F502" s="66"/>
      <c r="G502" s="66"/>
      <c r="H502" s="66"/>
      <c r="I502" s="66"/>
      <c r="J502" s="66"/>
      <c r="K502" s="66"/>
      <c r="L502" s="91"/>
      <c r="M502" s="92"/>
      <c r="N502" s="92"/>
      <c r="O502" s="11"/>
      <c r="Q502" s="4"/>
      <c r="R502" s="50"/>
    </row>
    <row r="503" customFormat="false" ht="14.25" hidden="false" customHeight="true" outlineLevel="0" collapsed="false">
      <c r="A503" s="160" t="s">
        <v>157</v>
      </c>
      <c r="B503" s="161" t="s">
        <v>45</v>
      </c>
      <c r="C503" s="36"/>
      <c r="D503" s="165" t="n">
        <v>0</v>
      </c>
      <c r="E503" s="38" t="s">
        <v>17</v>
      </c>
      <c r="F503" s="171" t="s">
        <v>158</v>
      </c>
      <c r="G503" s="100" t="s">
        <v>141</v>
      </c>
      <c r="H503" s="100" t="s">
        <v>159</v>
      </c>
      <c r="I503" s="100" t="s">
        <v>160</v>
      </c>
      <c r="J503" s="55"/>
      <c r="K503" s="89"/>
      <c r="L503" s="44" t="n">
        <f aca="false">L504+L505+L506+L507</f>
        <v>0</v>
      </c>
      <c r="M503" s="46"/>
      <c r="N503" s="46"/>
      <c r="O503" s="11"/>
      <c r="Q503" s="4"/>
      <c r="R503" s="50"/>
    </row>
    <row r="504" customFormat="false" ht="14.25" hidden="false" customHeight="true" outlineLevel="0" collapsed="false">
      <c r="A504" s="163"/>
      <c r="B504" s="164"/>
      <c r="C504" s="49" t="n">
        <v>20</v>
      </c>
      <c r="D504" s="165" t="n">
        <v>79</v>
      </c>
      <c r="E504" s="49"/>
      <c r="F504" s="49"/>
      <c r="G504" s="49"/>
      <c r="H504" s="49"/>
      <c r="I504" s="49"/>
      <c r="J504" s="55"/>
      <c r="K504" s="55"/>
      <c r="L504" s="51" t="n">
        <f aca="false">J504+I504+H504+G504+F504+E504+K504</f>
        <v>0</v>
      </c>
      <c r="M504" s="52" t="n">
        <f aca="false">L504*D504</f>
        <v>0</v>
      </c>
      <c r="N504" s="52"/>
      <c r="O504" s="11"/>
      <c r="Q504" s="4"/>
      <c r="R504" s="50"/>
    </row>
    <row r="505" customFormat="false" ht="14.25" hidden="false" customHeight="true" outlineLevel="0" collapsed="false">
      <c r="A505" s="163"/>
      <c r="B505" s="164"/>
      <c r="C505" s="49" t="n">
        <v>22</v>
      </c>
      <c r="D505" s="165" t="n">
        <v>79</v>
      </c>
      <c r="E505" s="49"/>
      <c r="F505" s="49"/>
      <c r="G505" s="49"/>
      <c r="H505" s="49"/>
      <c r="I505" s="49"/>
      <c r="J505" s="55"/>
      <c r="K505" s="55"/>
      <c r="L505" s="51" t="n">
        <f aca="false">J505+I505+H505+G505+F505+E505+K505</f>
        <v>0</v>
      </c>
      <c r="M505" s="52" t="n">
        <f aca="false">L505*D505</f>
        <v>0</v>
      </c>
      <c r="N505" s="52"/>
      <c r="O505" s="11"/>
      <c r="Q505" s="4"/>
      <c r="R505" s="50"/>
    </row>
    <row r="506" customFormat="false" ht="14.25" hidden="false" customHeight="true" outlineLevel="0" collapsed="false">
      <c r="A506" s="163"/>
      <c r="B506" s="164"/>
      <c r="C506" s="49" t="n">
        <v>24</v>
      </c>
      <c r="D506" s="165" t="n">
        <v>93</v>
      </c>
      <c r="E506" s="49"/>
      <c r="F506" s="49"/>
      <c r="G506" s="49"/>
      <c r="H506" s="49"/>
      <c r="I506" s="49"/>
      <c r="J506" s="55"/>
      <c r="K506" s="55"/>
      <c r="L506" s="51" t="n">
        <f aca="false">J506+I506+H506+G506+F506+E506+K506</f>
        <v>0</v>
      </c>
      <c r="M506" s="52" t="n">
        <f aca="false">L506*D506</f>
        <v>0</v>
      </c>
      <c r="N506" s="52"/>
      <c r="O506" s="11"/>
      <c r="Q506" s="4"/>
      <c r="R506" s="50"/>
    </row>
    <row r="507" customFormat="false" ht="14.25" hidden="false" customHeight="true" outlineLevel="0" collapsed="false">
      <c r="A507" s="163"/>
      <c r="B507" s="164"/>
      <c r="C507" s="49" t="n">
        <v>26</v>
      </c>
      <c r="D507" s="165" t="n">
        <v>93</v>
      </c>
      <c r="E507" s="49"/>
      <c r="F507" s="49"/>
      <c r="G507" s="49"/>
      <c r="H507" s="49"/>
      <c r="I507" s="49"/>
      <c r="J507" s="55"/>
      <c r="K507" s="55"/>
      <c r="L507" s="51" t="n">
        <f aca="false">J507+I507+H507+G507+F507+E507+K507</f>
        <v>0</v>
      </c>
      <c r="M507" s="52" t="n">
        <f aca="false">L507*D507</f>
        <v>0</v>
      </c>
      <c r="N507" s="52"/>
      <c r="O507" s="11"/>
      <c r="Q507" s="4"/>
      <c r="R507" s="50"/>
    </row>
    <row r="508" customFormat="false" ht="14.25" hidden="false" customHeight="true" outlineLevel="0" collapsed="false">
      <c r="A508" s="163"/>
      <c r="B508" s="166"/>
      <c r="C508" s="55"/>
      <c r="D508" s="165" t="n">
        <v>0</v>
      </c>
      <c r="E508" s="55"/>
      <c r="F508" s="55"/>
      <c r="G508" s="55"/>
      <c r="H508" s="55"/>
      <c r="I508" s="55"/>
      <c r="J508" s="55"/>
      <c r="K508" s="55"/>
      <c r="L508" s="56"/>
      <c r="M508" s="57"/>
      <c r="N508" s="57"/>
      <c r="O508" s="11"/>
      <c r="Q508" s="4"/>
      <c r="R508" s="50"/>
    </row>
    <row r="509" customFormat="false" ht="14.25" hidden="false" customHeight="true" outlineLevel="0" collapsed="false">
      <c r="A509" s="34" t="s">
        <v>161</v>
      </c>
      <c r="B509" s="35" t="s">
        <v>16</v>
      </c>
      <c r="C509" s="36"/>
      <c r="D509" s="172" t="n">
        <v>0</v>
      </c>
      <c r="E509" s="38" t="s">
        <v>17</v>
      </c>
      <c r="F509" s="38" t="s">
        <v>18</v>
      </c>
      <c r="G509" s="39" t="s">
        <v>19</v>
      </c>
      <c r="H509" s="40" t="s">
        <v>20</v>
      </c>
      <c r="I509" s="41" t="s">
        <v>21</v>
      </c>
      <c r="J509" s="42" t="s">
        <v>22</v>
      </c>
      <c r="K509" s="43" t="s">
        <v>23</v>
      </c>
      <c r="L509" s="44" t="n">
        <f aca="false">L510+L511+L512+L513+L514</f>
        <v>0</v>
      </c>
      <c r="M509" s="45"/>
      <c r="N509" s="46"/>
      <c r="O509" s="11"/>
      <c r="Q509" s="4"/>
      <c r="R509" s="50"/>
    </row>
    <row r="510" customFormat="false" ht="14.25" hidden="false" customHeight="true" outlineLevel="0" collapsed="false">
      <c r="A510" s="97"/>
      <c r="B510" s="48"/>
      <c r="C510" s="49" t="n">
        <v>20</v>
      </c>
      <c r="D510" s="173" t="n">
        <v>140</v>
      </c>
      <c r="E510" s="49"/>
      <c r="F510" s="49"/>
      <c r="G510" s="49"/>
      <c r="H510" s="49"/>
      <c r="I510" s="49"/>
      <c r="J510" s="49"/>
      <c r="K510" s="49"/>
      <c r="L510" s="51" t="n">
        <f aca="false">J510+I510+H510+G510+F510+E510+K510</f>
        <v>0</v>
      </c>
      <c r="M510" s="51" t="n">
        <f aca="false">L510*D510</f>
        <v>0</v>
      </c>
      <c r="N510" s="52"/>
      <c r="O510" s="11"/>
      <c r="Q510" s="4"/>
      <c r="R510" s="50"/>
    </row>
    <row r="511" customFormat="false" ht="14.25" hidden="false" customHeight="true" outlineLevel="0" collapsed="false">
      <c r="A511" s="97"/>
      <c r="B511" s="54"/>
      <c r="C511" s="174"/>
      <c r="D511" s="173" t="n">
        <v>0</v>
      </c>
      <c r="E511" s="174"/>
      <c r="F511" s="55"/>
      <c r="G511" s="55"/>
      <c r="H511" s="55"/>
      <c r="I511" s="55"/>
      <c r="J511" s="55"/>
      <c r="K511" s="55"/>
      <c r="L511" s="56"/>
      <c r="M511" s="56"/>
      <c r="N511" s="52"/>
      <c r="O511" s="11"/>
      <c r="Q511" s="4"/>
      <c r="R511" s="50"/>
    </row>
    <row r="512" customFormat="false" ht="14.25" hidden="false" customHeight="true" outlineLevel="0" collapsed="false">
      <c r="A512" s="97"/>
      <c r="B512" s="54"/>
      <c r="C512" s="55"/>
      <c r="D512" s="173" t="n">
        <v>0</v>
      </c>
      <c r="E512" s="55"/>
      <c r="F512" s="55"/>
      <c r="G512" s="55"/>
      <c r="H512" s="55"/>
      <c r="I512" s="55"/>
      <c r="J512" s="55"/>
      <c r="K512" s="55"/>
      <c r="L512" s="56"/>
      <c r="M512" s="56"/>
      <c r="N512" s="52"/>
      <c r="O512" s="11"/>
      <c r="Q512" s="4"/>
      <c r="R512" s="50"/>
    </row>
    <row r="513" customFormat="false" ht="14.25" hidden="false" customHeight="true" outlineLevel="0" collapsed="false">
      <c r="A513" s="97"/>
      <c r="B513" s="54"/>
      <c r="C513" s="55"/>
      <c r="D513" s="173" t="n">
        <v>0</v>
      </c>
      <c r="E513" s="55"/>
      <c r="F513" s="55"/>
      <c r="G513" s="55"/>
      <c r="H513" s="55"/>
      <c r="I513" s="55"/>
      <c r="J513" s="55"/>
      <c r="K513" s="55"/>
      <c r="L513" s="56"/>
      <c r="M513" s="56"/>
      <c r="N513" s="52"/>
      <c r="O513" s="11"/>
      <c r="Q513" s="4"/>
      <c r="R513" s="50"/>
    </row>
    <row r="514" customFormat="false" ht="14.25" hidden="false" customHeight="true" outlineLevel="0" collapsed="false">
      <c r="A514" s="88"/>
      <c r="B514" s="90"/>
      <c r="C514" s="66"/>
      <c r="D514" s="175" t="n">
        <v>0</v>
      </c>
      <c r="E514" s="66"/>
      <c r="F514" s="66"/>
      <c r="G514" s="66"/>
      <c r="H514" s="66"/>
      <c r="I514" s="66"/>
      <c r="J514" s="66"/>
      <c r="K514" s="66"/>
      <c r="L514" s="91"/>
      <c r="M514" s="91"/>
      <c r="N514" s="68"/>
      <c r="O514" s="11"/>
      <c r="Q514" s="4"/>
      <c r="R514" s="50"/>
    </row>
    <row r="515" customFormat="false" ht="14.25" hidden="false" customHeight="true" outlineLevel="0" collapsed="false">
      <c r="A515" s="34" t="s">
        <v>162</v>
      </c>
      <c r="B515" s="35" t="s">
        <v>16</v>
      </c>
      <c r="C515" s="36"/>
      <c r="D515" s="172" t="n">
        <v>0</v>
      </c>
      <c r="E515" s="38" t="s">
        <v>17</v>
      </c>
      <c r="F515" s="38" t="s">
        <v>81</v>
      </c>
      <c r="G515" s="38" t="s">
        <v>80</v>
      </c>
      <c r="H515" s="89"/>
      <c r="I515" s="89"/>
      <c r="J515" s="89"/>
      <c r="K515" s="89"/>
      <c r="L515" s="44" t="n">
        <f aca="false">L516+L517+L518+L519+L520</f>
        <v>0</v>
      </c>
      <c r="M515" s="45"/>
      <c r="N515" s="46"/>
      <c r="O515" s="11"/>
      <c r="Q515" s="4"/>
      <c r="R515" s="50"/>
    </row>
    <row r="516" customFormat="false" ht="14.25" hidden="false" customHeight="true" outlineLevel="0" collapsed="false">
      <c r="A516" s="97"/>
      <c r="B516" s="48"/>
      <c r="C516" s="49" t="n">
        <v>18</v>
      </c>
      <c r="D516" s="173" t="n">
        <v>140</v>
      </c>
      <c r="E516" s="74"/>
      <c r="F516" s="74"/>
      <c r="G516" s="74"/>
      <c r="H516" s="55"/>
      <c r="I516" s="55"/>
      <c r="J516" s="55"/>
      <c r="K516" s="55"/>
      <c r="L516" s="51" t="n">
        <f aca="false">J516+I516+H516+G516+F516+E516+K516</f>
        <v>0</v>
      </c>
      <c r="M516" s="51" t="n">
        <f aca="false">L516*D516</f>
        <v>0</v>
      </c>
      <c r="N516" s="52"/>
      <c r="O516" s="11"/>
      <c r="Q516" s="4"/>
      <c r="R516" s="50"/>
    </row>
    <row r="517" customFormat="false" ht="14.25" hidden="false" customHeight="true" outlineLevel="0" collapsed="false">
      <c r="A517" s="97"/>
      <c r="B517" s="48"/>
      <c r="C517" s="49" t="n">
        <v>20</v>
      </c>
      <c r="D517" s="173" t="n">
        <v>140</v>
      </c>
      <c r="E517" s="74"/>
      <c r="F517" s="74"/>
      <c r="G517" s="74"/>
      <c r="H517" s="55"/>
      <c r="I517" s="55"/>
      <c r="J517" s="55"/>
      <c r="K517" s="55"/>
      <c r="L517" s="51" t="n">
        <f aca="false">J517+I517+H517+G517+F517+E517+K517</f>
        <v>0</v>
      </c>
      <c r="M517" s="51" t="n">
        <f aca="false">L517*D517</f>
        <v>0</v>
      </c>
      <c r="N517" s="52"/>
      <c r="O517" s="11"/>
      <c r="Q517" s="4"/>
      <c r="R517" s="50"/>
    </row>
    <row r="518" customFormat="false" ht="14.25" hidden="false" customHeight="true" outlineLevel="0" collapsed="false">
      <c r="A518" s="97"/>
      <c r="B518" s="54"/>
      <c r="C518" s="55"/>
      <c r="D518" s="173" t="n">
        <v>0</v>
      </c>
      <c r="E518" s="55"/>
      <c r="F518" s="55"/>
      <c r="G518" s="55"/>
      <c r="H518" s="55"/>
      <c r="I518" s="55"/>
      <c r="J518" s="55"/>
      <c r="K518" s="55"/>
      <c r="L518" s="56"/>
      <c r="M518" s="56"/>
      <c r="N518" s="52"/>
      <c r="O518" s="11"/>
      <c r="Q518" s="4"/>
      <c r="R518" s="50"/>
    </row>
    <row r="519" customFormat="false" ht="14.25" hidden="false" customHeight="true" outlineLevel="0" collapsed="false">
      <c r="A519" s="97"/>
      <c r="B519" s="54"/>
      <c r="C519" s="55"/>
      <c r="D519" s="173" t="n">
        <v>0</v>
      </c>
      <c r="E519" s="55"/>
      <c r="F519" s="55"/>
      <c r="G519" s="55"/>
      <c r="H519" s="55"/>
      <c r="I519" s="55"/>
      <c r="J519" s="55"/>
      <c r="K519" s="55"/>
      <c r="L519" s="56"/>
      <c r="M519" s="56"/>
      <c r="N519" s="52"/>
      <c r="O519" s="11"/>
      <c r="Q519" s="4"/>
      <c r="R519" s="50"/>
    </row>
    <row r="520" customFormat="false" ht="14.25" hidden="false" customHeight="true" outlineLevel="0" collapsed="false">
      <c r="A520" s="97"/>
      <c r="B520" s="54"/>
      <c r="C520" s="55"/>
      <c r="D520" s="173" t="n">
        <v>0</v>
      </c>
      <c r="E520" s="55"/>
      <c r="F520" s="55"/>
      <c r="G520" s="55"/>
      <c r="H520" s="55"/>
      <c r="I520" s="55"/>
      <c r="J520" s="55"/>
      <c r="K520" s="55"/>
      <c r="L520" s="56"/>
      <c r="M520" s="56"/>
      <c r="N520" s="52"/>
      <c r="O520" s="11"/>
      <c r="Q520" s="4"/>
      <c r="R520" s="50"/>
    </row>
    <row r="521" customFormat="false" ht="14.25" hidden="false" customHeight="true" outlineLevel="0" collapsed="false">
      <c r="A521" s="34" t="s">
        <v>163</v>
      </c>
      <c r="B521" s="35" t="s">
        <v>16</v>
      </c>
      <c r="C521" s="36"/>
      <c r="D521" s="172" t="n">
        <v>0</v>
      </c>
      <c r="E521" s="38" t="s">
        <v>17</v>
      </c>
      <c r="F521" s="38" t="s">
        <v>81</v>
      </c>
      <c r="G521" s="38" t="s">
        <v>80</v>
      </c>
      <c r="H521" s="89"/>
      <c r="I521" s="89"/>
      <c r="J521" s="89"/>
      <c r="K521" s="89"/>
      <c r="L521" s="44" t="n">
        <f aca="false">L522+L523+L524+L525+L526</f>
        <v>0</v>
      </c>
      <c r="M521" s="45"/>
      <c r="N521" s="46"/>
      <c r="O521" s="11"/>
      <c r="Q521" s="4"/>
      <c r="R521" s="50"/>
    </row>
    <row r="522" customFormat="false" ht="14.25" hidden="false" customHeight="true" outlineLevel="0" collapsed="false">
      <c r="A522" s="97"/>
      <c r="B522" s="48"/>
      <c r="C522" s="49" t="n">
        <v>18</v>
      </c>
      <c r="D522" s="173" t="n">
        <v>174</v>
      </c>
      <c r="E522" s="74"/>
      <c r="F522" s="74"/>
      <c r="G522" s="74"/>
      <c r="H522" s="55"/>
      <c r="I522" s="55"/>
      <c r="J522" s="55"/>
      <c r="K522" s="55"/>
      <c r="L522" s="51" t="n">
        <f aca="false">J522+I522+H522+G522+F522+E522+K522</f>
        <v>0</v>
      </c>
      <c r="M522" s="51" t="n">
        <f aca="false">L522*D522</f>
        <v>0</v>
      </c>
      <c r="N522" s="52"/>
      <c r="O522" s="11"/>
      <c r="Q522" s="4"/>
      <c r="R522" s="50"/>
    </row>
    <row r="523" customFormat="false" ht="14.25" hidden="false" customHeight="true" outlineLevel="0" collapsed="false">
      <c r="A523" s="97"/>
      <c r="B523" s="48"/>
      <c r="C523" s="49" t="n">
        <v>20</v>
      </c>
      <c r="D523" s="173" t="n">
        <v>174</v>
      </c>
      <c r="E523" s="74"/>
      <c r="F523" s="74"/>
      <c r="G523" s="74"/>
      <c r="H523" s="55"/>
      <c r="I523" s="55"/>
      <c r="J523" s="55"/>
      <c r="K523" s="55"/>
      <c r="L523" s="51" t="n">
        <f aca="false">J523+I523+H523+G523+F523+E523+K523</f>
        <v>0</v>
      </c>
      <c r="M523" s="51" t="n">
        <f aca="false">L523*D523</f>
        <v>0</v>
      </c>
      <c r="N523" s="52"/>
      <c r="O523" s="11"/>
      <c r="Q523" s="4"/>
      <c r="R523" s="50"/>
    </row>
    <row r="524" customFormat="false" ht="14.25" hidden="false" customHeight="true" outlineLevel="0" collapsed="false">
      <c r="A524" s="97"/>
      <c r="B524" s="54"/>
      <c r="C524" s="55"/>
      <c r="D524" s="173" t="n">
        <v>0</v>
      </c>
      <c r="E524" s="55"/>
      <c r="F524" s="55"/>
      <c r="G524" s="55"/>
      <c r="H524" s="55"/>
      <c r="I524" s="55"/>
      <c r="J524" s="55"/>
      <c r="K524" s="55"/>
      <c r="L524" s="56"/>
      <c r="M524" s="56"/>
      <c r="N524" s="52"/>
      <c r="O524" s="11"/>
      <c r="Q524" s="4"/>
      <c r="R524" s="50"/>
    </row>
    <row r="525" customFormat="false" ht="14.25" hidden="false" customHeight="true" outlineLevel="0" collapsed="false">
      <c r="A525" s="97"/>
      <c r="B525" s="54"/>
      <c r="C525" s="55"/>
      <c r="D525" s="173" t="n">
        <v>0</v>
      </c>
      <c r="E525" s="55"/>
      <c r="F525" s="55"/>
      <c r="G525" s="55"/>
      <c r="H525" s="55"/>
      <c r="I525" s="55"/>
      <c r="J525" s="55"/>
      <c r="K525" s="55"/>
      <c r="L525" s="56"/>
      <c r="M525" s="56"/>
      <c r="N525" s="52"/>
      <c r="O525" s="11"/>
      <c r="Q525" s="4"/>
      <c r="R525" s="50"/>
    </row>
    <row r="526" customFormat="false" ht="14.25" hidden="false" customHeight="true" outlineLevel="0" collapsed="false">
      <c r="A526" s="97"/>
      <c r="B526" s="54"/>
      <c r="C526" s="55"/>
      <c r="D526" s="173" t="n">
        <v>0</v>
      </c>
      <c r="E526" s="55"/>
      <c r="F526" s="55"/>
      <c r="G526" s="55"/>
      <c r="H526" s="55"/>
      <c r="I526" s="55"/>
      <c r="J526" s="55"/>
      <c r="K526" s="55"/>
      <c r="L526" s="56"/>
      <c r="M526" s="56"/>
      <c r="N526" s="52"/>
      <c r="O526" s="11"/>
      <c r="Q526" s="4"/>
      <c r="R526" s="50"/>
    </row>
    <row r="527" customFormat="false" ht="14.25" hidden="false" customHeight="true" outlineLevel="0" collapsed="false">
      <c r="A527" s="47" t="s">
        <v>164</v>
      </c>
      <c r="B527" s="48" t="s">
        <v>119</v>
      </c>
      <c r="C527" s="49"/>
      <c r="D527" s="165" t="n">
        <v>0</v>
      </c>
      <c r="E527" s="100" t="s">
        <v>17</v>
      </c>
      <c r="F527" s="100" t="s">
        <v>81</v>
      </c>
      <c r="G527" s="100" t="s">
        <v>80</v>
      </c>
      <c r="H527" s="55"/>
      <c r="I527" s="55"/>
      <c r="J527" s="55"/>
      <c r="K527" s="55"/>
      <c r="L527" s="106" t="n">
        <f aca="false">L528+L529+L530+L531+L532</f>
        <v>0</v>
      </c>
      <c r="M527" s="98"/>
      <c r="N527" s="45"/>
      <c r="O527" s="11"/>
      <c r="Q527" s="4"/>
      <c r="R527" s="50"/>
    </row>
    <row r="528" customFormat="false" ht="14.25" hidden="false" customHeight="true" outlineLevel="0" collapsed="false">
      <c r="A528" s="97"/>
      <c r="B528" s="48"/>
      <c r="C528" s="49" t="n">
        <v>18</v>
      </c>
      <c r="D528" s="165" t="n">
        <v>157</v>
      </c>
      <c r="E528" s="74"/>
      <c r="F528" s="74"/>
      <c r="G528" s="74"/>
      <c r="H528" s="55"/>
      <c r="I528" s="55"/>
      <c r="J528" s="55"/>
      <c r="K528" s="55"/>
      <c r="L528" s="51" t="n">
        <f aca="false">J528+I528+H528+G528+F528+E528+K528</f>
        <v>0</v>
      </c>
      <c r="M528" s="98" t="n">
        <f aca="false">L528*D528</f>
        <v>0</v>
      </c>
      <c r="N528" s="51"/>
      <c r="O528" s="11"/>
      <c r="Q528" s="4"/>
      <c r="R528" s="50"/>
    </row>
    <row r="529" customFormat="false" ht="14.25" hidden="false" customHeight="true" outlineLevel="0" collapsed="false">
      <c r="A529" s="97"/>
      <c r="B529" s="48"/>
      <c r="C529" s="49" t="n">
        <v>20</v>
      </c>
      <c r="D529" s="165" t="n">
        <v>157</v>
      </c>
      <c r="E529" s="74"/>
      <c r="F529" s="74"/>
      <c r="G529" s="74"/>
      <c r="H529" s="55"/>
      <c r="I529" s="55"/>
      <c r="J529" s="55"/>
      <c r="K529" s="55"/>
      <c r="L529" s="51" t="n">
        <f aca="false">J529+I529+H529+G529+F529+E529+K529</f>
        <v>0</v>
      </c>
      <c r="M529" s="98" t="n">
        <f aca="false">L529*D529</f>
        <v>0</v>
      </c>
      <c r="N529" s="51"/>
      <c r="O529" s="11"/>
      <c r="Q529" s="4"/>
      <c r="R529" s="50"/>
    </row>
    <row r="530" customFormat="false" ht="14.25" hidden="false" customHeight="true" outlineLevel="0" collapsed="false">
      <c r="A530" s="97"/>
      <c r="B530" s="54"/>
      <c r="C530" s="55"/>
      <c r="D530" s="165" t="n">
        <v>0</v>
      </c>
      <c r="E530" s="55"/>
      <c r="F530" s="55"/>
      <c r="G530" s="55"/>
      <c r="H530" s="55"/>
      <c r="I530" s="55"/>
      <c r="J530" s="55"/>
      <c r="K530" s="55"/>
      <c r="L530" s="56"/>
      <c r="M530" s="176"/>
      <c r="N530" s="51"/>
      <c r="O530" s="11"/>
      <c r="Q530" s="4"/>
      <c r="R530" s="50"/>
    </row>
    <row r="531" customFormat="false" ht="14.25" hidden="false" customHeight="true" outlineLevel="0" collapsed="false">
      <c r="A531" s="97"/>
      <c r="B531" s="54"/>
      <c r="C531" s="55"/>
      <c r="D531" s="165" t="n">
        <v>0</v>
      </c>
      <c r="E531" s="55"/>
      <c r="F531" s="55"/>
      <c r="G531" s="55"/>
      <c r="H531" s="55"/>
      <c r="I531" s="55"/>
      <c r="J531" s="55"/>
      <c r="K531" s="55"/>
      <c r="L531" s="56"/>
      <c r="M531" s="176"/>
      <c r="N531" s="51"/>
      <c r="O531" s="11"/>
      <c r="Q531" s="4"/>
      <c r="R531" s="50"/>
    </row>
    <row r="532" customFormat="false" ht="14.25" hidden="false" customHeight="true" outlineLevel="0" collapsed="false">
      <c r="A532" s="97"/>
      <c r="B532" s="54"/>
      <c r="C532" s="55"/>
      <c r="D532" s="165" t="n">
        <v>0</v>
      </c>
      <c r="E532" s="55"/>
      <c r="F532" s="55"/>
      <c r="G532" s="55"/>
      <c r="H532" s="55"/>
      <c r="I532" s="55"/>
      <c r="J532" s="55"/>
      <c r="K532" s="55"/>
      <c r="L532" s="56"/>
      <c r="M532" s="176"/>
      <c r="N532" s="51"/>
      <c r="O532" s="11"/>
      <c r="Q532" s="4"/>
      <c r="R532" s="50"/>
    </row>
    <row r="533" customFormat="false" ht="14.25" hidden="false" customHeight="true" outlineLevel="0" collapsed="false">
      <c r="A533" s="47" t="s">
        <v>165</v>
      </c>
      <c r="B533" s="48" t="s">
        <v>119</v>
      </c>
      <c r="C533" s="49"/>
      <c r="D533" s="165" t="n">
        <v>0</v>
      </c>
      <c r="E533" s="100" t="s">
        <v>17</v>
      </c>
      <c r="F533" s="100" t="s">
        <v>81</v>
      </c>
      <c r="G533" s="100" t="s">
        <v>80</v>
      </c>
      <c r="H533" s="55"/>
      <c r="I533" s="55"/>
      <c r="J533" s="55"/>
      <c r="K533" s="55"/>
      <c r="L533" s="106" t="n">
        <f aca="false">L534+L535+L536+L537+L538</f>
        <v>0</v>
      </c>
      <c r="M533" s="98"/>
      <c r="N533" s="45"/>
      <c r="O533" s="11"/>
      <c r="Q533" s="4"/>
      <c r="R533" s="50"/>
    </row>
    <row r="534" customFormat="false" ht="14.25" hidden="false" customHeight="true" outlineLevel="0" collapsed="false">
      <c r="A534" s="97"/>
      <c r="B534" s="48"/>
      <c r="C534" s="49" t="n">
        <v>18</v>
      </c>
      <c r="D534" s="165" t="n">
        <v>174</v>
      </c>
      <c r="E534" s="74"/>
      <c r="F534" s="74"/>
      <c r="G534" s="74"/>
      <c r="H534" s="55"/>
      <c r="I534" s="55"/>
      <c r="J534" s="55"/>
      <c r="K534" s="55"/>
      <c r="L534" s="51" t="n">
        <f aca="false">J534+I534+H534+G534+F534+E534+K534</f>
        <v>0</v>
      </c>
      <c r="M534" s="98" t="n">
        <f aca="false">L534*D534</f>
        <v>0</v>
      </c>
      <c r="N534" s="51"/>
      <c r="O534" s="11"/>
      <c r="Q534" s="4"/>
      <c r="R534" s="50"/>
    </row>
    <row r="535" customFormat="false" ht="15" hidden="false" customHeight="true" outlineLevel="0" collapsed="false">
      <c r="A535" s="97"/>
      <c r="B535" s="48"/>
      <c r="C535" s="49" t="n">
        <v>20</v>
      </c>
      <c r="D535" s="165" t="n">
        <v>174</v>
      </c>
      <c r="E535" s="74"/>
      <c r="F535" s="74"/>
      <c r="G535" s="74"/>
      <c r="H535" s="55"/>
      <c r="I535" s="55"/>
      <c r="J535" s="55"/>
      <c r="K535" s="55"/>
      <c r="L535" s="51" t="n">
        <f aca="false">J535+I535+H535+G535+F535+E535+K535</f>
        <v>0</v>
      </c>
      <c r="M535" s="98" t="n">
        <f aca="false">L535*D535</f>
        <v>0</v>
      </c>
      <c r="N535" s="51"/>
      <c r="O535" s="11"/>
      <c r="Q535" s="4"/>
      <c r="R535" s="50"/>
    </row>
    <row r="536" customFormat="false" ht="15" hidden="false" customHeight="true" outlineLevel="0" collapsed="false">
      <c r="A536" s="97"/>
      <c r="B536" s="54"/>
      <c r="C536" s="55"/>
      <c r="D536" s="165" t="n">
        <v>0</v>
      </c>
      <c r="E536" s="55"/>
      <c r="F536" s="55"/>
      <c r="G536" s="55"/>
      <c r="H536" s="55"/>
      <c r="I536" s="55"/>
      <c r="J536" s="55"/>
      <c r="K536" s="55"/>
      <c r="L536" s="56"/>
      <c r="M536" s="176"/>
      <c r="N536" s="51"/>
      <c r="O536" s="11"/>
      <c r="Q536" s="4"/>
      <c r="R536" s="50"/>
    </row>
    <row r="537" customFormat="false" ht="15" hidden="false" customHeight="true" outlineLevel="0" collapsed="false">
      <c r="A537" s="97"/>
      <c r="B537" s="54"/>
      <c r="C537" s="55"/>
      <c r="D537" s="165" t="n">
        <v>0</v>
      </c>
      <c r="E537" s="55"/>
      <c r="F537" s="55"/>
      <c r="G537" s="55"/>
      <c r="H537" s="55"/>
      <c r="I537" s="55"/>
      <c r="J537" s="55"/>
      <c r="K537" s="55"/>
      <c r="L537" s="56"/>
      <c r="M537" s="176"/>
      <c r="N537" s="51"/>
      <c r="O537" s="11"/>
      <c r="Q537" s="4"/>
      <c r="R537" s="50"/>
    </row>
    <row r="538" customFormat="false" ht="15" hidden="false" customHeight="true" outlineLevel="0" collapsed="false">
      <c r="A538" s="97"/>
      <c r="B538" s="54"/>
      <c r="C538" s="55"/>
      <c r="D538" s="165" t="n">
        <v>0</v>
      </c>
      <c r="E538" s="55"/>
      <c r="F538" s="55"/>
      <c r="G538" s="55"/>
      <c r="H538" s="55"/>
      <c r="I538" s="55"/>
      <c r="J538" s="55"/>
      <c r="K538" s="55"/>
      <c r="L538" s="56"/>
      <c r="M538" s="176"/>
      <c r="N538" s="51"/>
      <c r="O538" s="11"/>
      <c r="Q538" s="4"/>
      <c r="R538" s="50"/>
    </row>
    <row r="539" customFormat="false" ht="14.25" hidden="false" customHeight="true" outlineLevel="0" collapsed="false">
      <c r="A539" s="47" t="s">
        <v>166</v>
      </c>
      <c r="B539" s="48" t="s">
        <v>16</v>
      </c>
      <c r="C539" s="49"/>
      <c r="D539" s="165" t="n">
        <v>0</v>
      </c>
      <c r="E539" s="100" t="s">
        <v>17</v>
      </c>
      <c r="F539" s="100" t="s">
        <v>81</v>
      </c>
      <c r="G539" s="100" t="s">
        <v>80</v>
      </c>
      <c r="H539" s="55"/>
      <c r="I539" s="55"/>
      <c r="J539" s="55"/>
      <c r="K539" s="55"/>
      <c r="L539" s="106" t="n">
        <f aca="false">L540+L541+L542+L543+L544</f>
        <v>0</v>
      </c>
      <c r="M539" s="98"/>
      <c r="N539" s="45"/>
      <c r="O539" s="11"/>
      <c r="Q539" s="4"/>
      <c r="R539" s="50"/>
    </row>
    <row r="540" customFormat="false" ht="14.25" hidden="false" customHeight="true" outlineLevel="0" collapsed="false">
      <c r="A540" s="97"/>
      <c r="B540" s="48"/>
      <c r="C540" s="49" t="n">
        <v>18</v>
      </c>
      <c r="D540" s="165" t="n">
        <v>260</v>
      </c>
      <c r="E540" s="74"/>
      <c r="F540" s="74"/>
      <c r="G540" s="74"/>
      <c r="H540" s="55"/>
      <c r="I540" s="55"/>
      <c r="J540" s="55"/>
      <c r="K540" s="55"/>
      <c r="L540" s="51" t="n">
        <f aca="false">J540+I540+H540+G540+F540+E540+K540</f>
        <v>0</v>
      </c>
      <c r="M540" s="98" t="n">
        <f aca="false">L540*D540</f>
        <v>0</v>
      </c>
      <c r="N540" s="51"/>
      <c r="O540" s="11"/>
      <c r="Q540" s="4"/>
      <c r="R540" s="50"/>
    </row>
    <row r="541" customFormat="false" ht="14.25" hidden="false" customHeight="true" outlineLevel="0" collapsed="false">
      <c r="A541" s="97"/>
      <c r="B541" s="48"/>
      <c r="C541" s="49" t="n">
        <v>20</v>
      </c>
      <c r="D541" s="165" t="n">
        <v>260</v>
      </c>
      <c r="E541" s="74"/>
      <c r="F541" s="74"/>
      <c r="G541" s="74"/>
      <c r="H541" s="55"/>
      <c r="I541" s="55"/>
      <c r="J541" s="55"/>
      <c r="K541" s="55"/>
      <c r="L541" s="51" t="n">
        <f aca="false">J541+I541+H541+G541+F541+E541+K541</f>
        <v>0</v>
      </c>
      <c r="M541" s="98" t="n">
        <f aca="false">L541*D541</f>
        <v>0</v>
      </c>
      <c r="N541" s="51"/>
      <c r="O541" s="11"/>
      <c r="Q541" s="4"/>
      <c r="R541" s="50"/>
    </row>
    <row r="542" customFormat="false" ht="14.25" hidden="false" customHeight="true" outlineLevel="0" collapsed="false">
      <c r="A542" s="97"/>
      <c r="B542" s="54"/>
      <c r="C542" s="55"/>
      <c r="D542" s="165" t="n">
        <v>0</v>
      </c>
      <c r="E542" s="55"/>
      <c r="F542" s="55"/>
      <c r="G542" s="55"/>
      <c r="H542" s="55"/>
      <c r="I542" s="55"/>
      <c r="J542" s="55"/>
      <c r="K542" s="55"/>
      <c r="L542" s="56"/>
      <c r="M542" s="176"/>
      <c r="N542" s="51"/>
      <c r="O542" s="11"/>
      <c r="Q542" s="4"/>
      <c r="R542" s="50"/>
    </row>
    <row r="543" customFormat="false" ht="14.25" hidden="false" customHeight="true" outlineLevel="0" collapsed="false">
      <c r="A543" s="97"/>
      <c r="B543" s="54"/>
      <c r="C543" s="55"/>
      <c r="D543" s="165" t="n">
        <v>0</v>
      </c>
      <c r="E543" s="55"/>
      <c r="F543" s="55"/>
      <c r="G543" s="55"/>
      <c r="H543" s="55"/>
      <c r="I543" s="55"/>
      <c r="J543" s="55"/>
      <c r="K543" s="55"/>
      <c r="L543" s="56"/>
      <c r="M543" s="176"/>
      <c r="N543" s="51"/>
      <c r="O543" s="11"/>
      <c r="Q543" s="4"/>
      <c r="R543" s="50"/>
    </row>
    <row r="544" customFormat="false" ht="14.25" hidden="false" customHeight="true" outlineLevel="0" collapsed="false">
      <c r="A544" s="97"/>
      <c r="B544" s="54"/>
      <c r="C544" s="55"/>
      <c r="D544" s="165" t="n">
        <v>0</v>
      </c>
      <c r="E544" s="55"/>
      <c r="F544" s="55"/>
      <c r="G544" s="55"/>
      <c r="H544" s="55"/>
      <c r="I544" s="55"/>
      <c r="J544" s="55"/>
      <c r="K544" s="55"/>
      <c r="L544" s="56"/>
      <c r="M544" s="176"/>
      <c r="N544" s="51"/>
      <c r="O544" s="11"/>
      <c r="Q544" s="4"/>
      <c r="R544" s="50"/>
    </row>
    <row r="545" customFormat="false" ht="14.25" hidden="false" customHeight="true" outlineLevel="0" collapsed="false">
      <c r="A545" s="34" t="s">
        <v>167</v>
      </c>
      <c r="B545" s="35" t="s">
        <v>16</v>
      </c>
      <c r="C545" s="36"/>
      <c r="D545" s="172" t="n">
        <v>0</v>
      </c>
      <c r="E545" s="38" t="s">
        <v>17</v>
      </c>
      <c r="F545" s="39" t="s">
        <v>19</v>
      </c>
      <c r="G545" s="40" t="s">
        <v>20</v>
      </c>
      <c r="H545" s="42" t="s">
        <v>22</v>
      </c>
      <c r="I545" s="89"/>
      <c r="J545" s="89"/>
      <c r="K545" s="89"/>
      <c r="L545" s="44" t="n">
        <f aca="false">L546+L547+L548+L549</f>
        <v>0</v>
      </c>
      <c r="M545" s="177"/>
      <c r="N545" s="45"/>
      <c r="O545" s="11"/>
      <c r="Q545" s="4"/>
      <c r="R545" s="50"/>
    </row>
    <row r="546" customFormat="false" ht="14.25" hidden="false" customHeight="true" outlineLevel="0" collapsed="false">
      <c r="A546" s="97"/>
      <c r="B546" s="48"/>
      <c r="C546" s="49" t="n">
        <v>18</v>
      </c>
      <c r="D546" s="173" t="n">
        <v>350</v>
      </c>
      <c r="E546" s="74"/>
      <c r="F546" s="74"/>
      <c r="G546" s="74"/>
      <c r="H546" s="74"/>
      <c r="I546" s="55"/>
      <c r="J546" s="55"/>
      <c r="K546" s="55"/>
      <c r="L546" s="51" t="n">
        <f aca="false">J546+I546+H546+G546+F546+E546+K546</f>
        <v>0</v>
      </c>
      <c r="M546" s="98" t="n">
        <f aca="false">L546*D546</f>
        <v>0</v>
      </c>
      <c r="N546" s="51"/>
      <c r="O546" s="11"/>
      <c r="Q546" s="4"/>
      <c r="R546" s="50"/>
    </row>
    <row r="547" customFormat="false" ht="14.25" hidden="false" customHeight="true" outlineLevel="0" collapsed="false">
      <c r="A547" s="97"/>
      <c r="B547" s="54"/>
      <c r="C547" s="55"/>
      <c r="D547" s="173" t="n">
        <v>0</v>
      </c>
      <c r="E547" s="55"/>
      <c r="F547" s="55"/>
      <c r="G547" s="55"/>
      <c r="H547" s="55"/>
      <c r="I547" s="55"/>
      <c r="J547" s="55"/>
      <c r="K547" s="55"/>
      <c r="L547" s="51" t="n">
        <f aca="false">J547+I547+H547+G547+F547+E547+K547</f>
        <v>0</v>
      </c>
      <c r="M547" s="98" t="n">
        <f aca="false">L547*D547</f>
        <v>0</v>
      </c>
      <c r="N547" s="51"/>
      <c r="O547" s="11"/>
      <c r="Q547" s="4"/>
      <c r="R547" s="50"/>
    </row>
    <row r="548" customFormat="false" ht="14.25" hidden="false" customHeight="true" outlineLevel="0" collapsed="false">
      <c r="A548" s="97"/>
      <c r="B548" s="54"/>
      <c r="C548" s="55"/>
      <c r="D548" s="173" t="n">
        <v>0</v>
      </c>
      <c r="E548" s="55"/>
      <c r="F548" s="55"/>
      <c r="G548" s="55"/>
      <c r="H548" s="55"/>
      <c r="I548" s="55"/>
      <c r="J548" s="55"/>
      <c r="K548" s="55"/>
      <c r="L548" s="51" t="n">
        <f aca="false">J548+I548+H548+G548+F548+E548+K548</f>
        <v>0</v>
      </c>
      <c r="M548" s="98" t="n">
        <f aca="false">L548*D548</f>
        <v>0</v>
      </c>
      <c r="N548" s="51"/>
      <c r="O548" s="11"/>
      <c r="Q548" s="4"/>
      <c r="R548" s="50"/>
    </row>
    <row r="549" customFormat="false" ht="14.25" hidden="false" customHeight="true" outlineLevel="0" collapsed="false">
      <c r="A549" s="97"/>
      <c r="B549" s="54"/>
      <c r="C549" s="55"/>
      <c r="D549" s="173" t="n">
        <v>0</v>
      </c>
      <c r="E549" s="55"/>
      <c r="F549" s="55"/>
      <c r="G549" s="55"/>
      <c r="H549" s="55"/>
      <c r="I549" s="55"/>
      <c r="J549" s="55"/>
      <c r="K549" s="55"/>
      <c r="L549" s="56"/>
      <c r="M549" s="176"/>
      <c r="N549" s="51"/>
      <c r="O549" s="11"/>
      <c r="Q549" s="4"/>
      <c r="R549" s="50"/>
    </row>
    <row r="550" customFormat="false" ht="14.25" hidden="false" customHeight="true" outlineLevel="0" collapsed="false">
      <c r="A550" s="97"/>
      <c r="B550" s="54"/>
      <c r="C550" s="55"/>
      <c r="D550" s="173" t="n">
        <v>0</v>
      </c>
      <c r="E550" s="55"/>
      <c r="F550" s="55"/>
      <c r="G550" s="55"/>
      <c r="H550" s="55"/>
      <c r="I550" s="55"/>
      <c r="J550" s="55"/>
      <c r="K550" s="55"/>
      <c r="L550" s="56"/>
      <c r="M550" s="176"/>
      <c r="N550" s="51"/>
      <c r="O550" s="11"/>
      <c r="Q550" s="4"/>
      <c r="R550" s="50"/>
    </row>
    <row r="551" customFormat="false" ht="14.25" hidden="false" customHeight="true" outlineLevel="0" collapsed="false">
      <c r="A551" s="88"/>
      <c r="B551" s="90"/>
      <c r="C551" s="66"/>
      <c r="D551" s="175" t="n">
        <v>0</v>
      </c>
      <c r="E551" s="66"/>
      <c r="F551" s="66"/>
      <c r="G551" s="66"/>
      <c r="H551" s="66"/>
      <c r="I551" s="66"/>
      <c r="J551" s="66"/>
      <c r="K551" s="66"/>
      <c r="L551" s="91"/>
      <c r="M551" s="99"/>
      <c r="N551" s="67"/>
      <c r="O551" s="11"/>
      <c r="Q551" s="4"/>
      <c r="R551" s="50"/>
    </row>
    <row r="552" customFormat="false" ht="14.25" hidden="false" customHeight="true" outlineLevel="0" collapsed="false">
      <c r="A552" s="178" t="s">
        <v>168</v>
      </c>
      <c r="B552" s="48" t="s">
        <v>16</v>
      </c>
      <c r="C552" s="49"/>
      <c r="D552" s="165" t="n">
        <v>0</v>
      </c>
      <c r="E552" s="100" t="s">
        <v>17</v>
      </c>
      <c r="F552" s="100" t="s">
        <v>81</v>
      </c>
      <c r="G552" s="100" t="s">
        <v>80</v>
      </c>
      <c r="H552" s="55"/>
      <c r="I552" s="55"/>
      <c r="J552" s="55"/>
      <c r="K552" s="55"/>
      <c r="L552" s="106" t="e">
        <f aca="false">#REF!+#REF!+#REF!+#REF!+#REF!</f>
        <v>#REF!</v>
      </c>
      <c r="M552" s="98"/>
      <c r="N552" s="51"/>
      <c r="O552" s="11"/>
      <c r="Q552" s="4"/>
      <c r="R552" s="50"/>
    </row>
    <row r="553" customFormat="false" ht="14.25" hidden="false" customHeight="true" outlineLevel="0" collapsed="false">
      <c r="A553" s="47"/>
      <c r="B553" s="48"/>
      <c r="C553" s="49" t="n">
        <v>16</v>
      </c>
      <c r="D553" s="165" t="n">
        <v>270</v>
      </c>
      <c r="E553" s="49"/>
      <c r="F553" s="49"/>
      <c r="G553" s="49"/>
      <c r="H553" s="55"/>
      <c r="I553" s="55"/>
      <c r="J553" s="55"/>
      <c r="K553" s="55"/>
      <c r="L553" s="51" t="n">
        <f aca="false">J553+I553+H553+G553+F553+E553+K553</f>
        <v>0</v>
      </c>
      <c r="M553" s="98" t="n">
        <f aca="false">L553*D553</f>
        <v>0</v>
      </c>
      <c r="N553" s="51"/>
      <c r="O553" s="11"/>
      <c r="Q553" s="4"/>
      <c r="R553" s="50"/>
    </row>
    <row r="554" customFormat="false" ht="14.25" hidden="false" customHeight="true" outlineLevel="0" collapsed="false">
      <c r="A554" s="47"/>
      <c r="B554" s="48"/>
      <c r="C554" s="49" t="n">
        <v>18</v>
      </c>
      <c r="D554" s="165" t="n">
        <v>270</v>
      </c>
      <c r="E554" s="49"/>
      <c r="F554" s="49"/>
      <c r="G554" s="49"/>
      <c r="H554" s="55"/>
      <c r="I554" s="55"/>
      <c r="J554" s="55"/>
      <c r="K554" s="55"/>
      <c r="L554" s="51" t="n">
        <f aca="false">J554+I554+H554+G554+F554+E554+K554</f>
        <v>0</v>
      </c>
      <c r="M554" s="98" t="n">
        <f aca="false">L554*D554</f>
        <v>0</v>
      </c>
      <c r="N554" s="51"/>
      <c r="O554" s="11"/>
      <c r="Q554" s="4"/>
      <c r="R554" s="50"/>
    </row>
    <row r="555" customFormat="false" ht="14.25" hidden="false" customHeight="true" outlineLevel="0" collapsed="false">
      <c r="A555" s="47"/>
      <c r="B555" s="48"/>
      <c r="C555" s="49" t="n">
        <v>20</v>
      </c>
      <c r="D555" s="165" t="n">
        <v>270</v>
      </c>
      <c r="E555" s="55"/>
      <c r="F555" s="55"/>
      <c r="G555" s="55"/>
      <c r="H555" s="55"/>
      <c r="I555" s="55"/>
      <c r="J555" s="55"/>
      <c r="K555" s="55"/>
      <c r="L555" s="51" t="n">
        <f aca="false">J555+I555+H555+G555+F555+E555+K555</f>
        <v>0</v>
      </c>
      <c r="M555" s="98" t="n">
        <f aca="false">L555*D555</f>
        <v>0</v>
      </c>
      <c r="N555" s="51"/>
      <c r="O555" s="11"/>
      <c r="Q555" s="4"/>
      <c r="R555" s="50"/>
    </row>
    <row r="556" customFormat="false" ht="14.25" hidden="false" customHeight="true" outlineLevel="0" collapsed="false">
      <c r="A556" s="47"/>
      <c r="B556" s="54"/>
      <c r="C556" s="55"/>
      <c r="D556" s="165" t="n">
        <v>0</v>
      </c>
      <c r="E556" s="179"/>
      <c r="F556" s="179"/>
      <c r="G556" s="55"/>
      <c r="H556" s="55"/>
      <c r="I556" s="179"/>
      <c r="J556" s="179"/>
      <c r="K556" s="55"/>
      <c r="L556" s="180"/>
      <c r="M556" s="176"/>
      <c r="N556" s="51"/>
      <c r="O556" s="11"/>
      <c r="Q556" s="4"/>
      <c r="R556" s="50"/>
    </row>
    <row r="557" customFormat="false" ht="14.25" hidden="false" customHeight="true" outlineLevel="0" collapsed="false">
      <c r="A557" s="47"/>
      <c r="B557" s="54"/>
      <c r="C557" s="55"/>
      <c r="D557" s="165" t="n">
        <v>0</v>
      </c>
      <c r="E557" s="179"/>
      <c r="F557" s="179"/>
      <c r="G557" s="179"/>
      <c r="H557" s="179"/>
      <c r="I557" s="179"/>
      <c r="J557" s="179"/>
      <c r="K557" s="55"/>
      <c r="L557" s="180"/>
      <c r="M557" s="176"/>
      <c r="N557" s="51"/>
      <c r="O557" s="11"/>
      <c r="Q557" s="4"/>
      <c r="R557" s="50"/>
    </row>
    <row r="558" customFormat="false" ht="14.25" hidden="false" customHeight="true" outlineLevel="0" collapsed="false">
      <c r="A558" s="34" t="s">
        <v>169</v>
      </c>
      <c r="B558" s="35" t="s">
        <v>16</v>
      </c>
      <c r="C558" s="36"/>
      <c r="D558" s="165" t="n">
        <v>0</v>
      </c>
      <c r="E558" s="181" t="s">
        <v>170</v>
      </c>
      <c r="F558" s="78" t="s">
        <v>171</v>
      </c>
      <c r="G558" s="78" t="s">
        <v>172</v>
      </c>
      <c r="H558" s="78" t="s">
        <v>173</v>
      </c>
      <c r="I558" s="78" t="s">
        <v>174</v>
      </c>
      <c r="J558" s="89"/>
      <c r="K558" s="89"/>
      <c r="L558" s="44" t="n">
        <f aca="false">L559+L560+L561+L562+L563</f>
        <v>0</v>
      </c>
      <c r="M558" s="45"/>
      <c r="N558" s="46"/>
      <c r="O558" s="11"/>
      <c r="Q558" s="4"/>
      <c r="R558" s="50"/>
    </row>
    <row r="559" customFormat="false" ht="14.25" hidden="false" customHeight="true" outlineLevel="0" collapsed="false">
      <c r="A559" s="97"/>
      <c r="B559" s="48"/>
      <c r="C559" s="49" t="n">
        <v>20</v>
      </c>
      <c r="D559" s="165" t="n">
        <v>178</v>
      </c>
      <c r="E559" s="74"/>
      <c r="F559" s="49"/>
      <c r="G559" s="49"/>
      <c r="H559" s="49"/>
      <c r="I559" s="49"/>
      <c r="J559" s="55"/>
      <c r="K559" s="55"/>
      <c r="L559" s="51" t="n">
        <f aca="false">J559+I559+H559+G559+F559+E559+K559</f>
        <v>0</v>
      </c>
      <c r="M559" s="51" t="n">
        <f aca="false">L559*D559</f>
        <v>0</v>
      </c>
      <c r="N559" s="52"/>
      <c r="O559" s="11"/>
      <c r="Q559" s="4"/>
      <c r="R559" s="50"/>
    </row>
    <row r="560" customFormat="false" ht="14.25" hidden="false" customHeight="true" outlineLevel="0" collapsed="false">
      <c r="A560" s="97"/>
      <c r="B560" s="48"/>
      <c r="C560" s="49" t="n">
        <v>22</v>
      </c>
      <c r="D560" s="165" t="n">
        <v>178</v>
      </c>
      <c r="E560" s="74"/>
      <c r="F560" s="49"/>
      <c r="G560" s="49"/>
      <c r="H560" s="49"/>
      <c r="I560" s="49"/>
      <c r="J560" s="55"/>
      <c r="K560" s="55"/>
      <c r="L560" s="51" t="n">
        <f aca="false">J560+I560+H560+G560+F560+E560+K560</f>
        <v>0</v>
      </c>
      <c r="M560" s="51" t="n">
        <f aca="false">L560*D560</f>
        <v>0</v>
      </c>
      <c r="N560" s="57"/>
      <c r="O560" s="11"/>
      <c r="Q560" s="4"/>
      <c r="R560" s="50"/>
    </row>
    <row r="561" customFormat="false" ht="14.25" hidden="false" customHeight="true" outlineLevel="0" collapsed="false">
      <c r="A561" s="97"/>
      <c r="B561" s="48"/>
      <c r="C561" s="49" t="n">
        <v>24</v>
      </c>
      <c r="D561" s="165" t="n">
        <v>178</v>
      </c>
      <c r="E561" s="74"/>
      <c r="F561" s="49"/>
      <c r="G561" s="49"/>
      <c r="H561" s="49"/>
      <c r="I561" s="49"/>
      <c r="J561" s="55"/>
      <c r="K561" s="55"/>
      <c r="L561" s="51" t="n">
        <f aca="false">J561+I561+H561+G561+F561+E561+K561</f>
        <v>0</v>
      </c>
      <c r="M561" s="51" t="n">
        <f aca="false">L561*D561</f>
        <v>0</v>
      </c>
      <c r="N561" s="57"/>
      <c r="O561" s="11"/>
      <c r="Q561" s="4"/>
      <c r="R561" s="50"/>
    </row>
    <row r="562" customFormat="false" ht="14.25" hidden="false" customHeight="true" outlineLevel="0" collapsed="false">
      <c r="A562" s="97"/>
      <c r="B562" s="48"/>
      <c r="C562" s="49" t="n">
        <v>26</v>
      </c>
      <c r="D562" s="165" t="n">
        <v>199</v>
      </c>
      <c r="E562" s="74"/>
      <c r="F562" s="49"/>
      <c r="G562" s="49"/>
      <c r="H562" s="49"/>
      <c r="I562" s="49"/>
      <c r="J562" s="55"/>
      <c r="K562" s="55"/>
      <c r="L562" s="51" t="n">
        <f aca="false">J562+I562+H562+G562+F562+E562+K562</f>
        <v>0</v>
      </c>
      <c r="M562" s="51" t="n">
        <f aca="false">L562*D562</f>
        <v>0</v>
      </c>
      <c r="N562" s="57"/>
      <c r="O562" s="11"/>
      <c r="Q562" s="4"/>
      <c r="R562" s="50"/>
    </row>
    <row r="563" customFormat="false" ht="14.25" hidden="false" customHeight="true" outlineLevel="0" collapsed="false">
      <c r="A563" s="97"/>
      <c r="B563" s="182"/>
      <c r="C563" s="49" t="n">
        <v>28</v>
      </c>
      <c r="D563" s="165" t="n">
        <v>199</v>
      </c>
      <c r="E563" s="74"/>
      <c r="F563" s="49"/>
      <c r="G563" s="49"/>
      <c r="H563" s="49"/>
      <c r="I563" s="49"/>
      <c r="J563" s="55"/>
      <c r="K563" s="55"/>
      <c r="L563" s="51" t="n">
        <f aca="false">J563+I563+H563+G563+F563+E563+K563</f>
        <v>0</v>
      </c>
      <c r="M563" s="51" t="n">
        <f aca="false">L563*D563</f>
        <v>0</v>
      </c>
      <c r="N563" s="57"/>
      <c r="O563" s="11"/>
      <c r="Q563" s="4"/>
      <c r="R563" s="50"/>
    </row>
    <row r="564" customFormat="false" ht="14.25" hidden="false" customHeight="true" outlineLevel="0" collapsed="false">
      <c r="A564" s="183" t="s">
        <v>175</v>
      </c>
      <c r="B564" s="184"/>
      <c r="C564" s="66"/>
      <c r="D564" s="165" t="n">
        <v>0</v>
      </c>
      <c r="E564" s="66"/>
      <c r="F564" s="66"/>
      <c r="G564" s="66"/>
      <c r="H564" s="66"/>
      <c r="I564" s="66"/>
      <c r="J564" s="66"/>
      <c r="K564" s="66"/>
      <c r="L564" s="91"/>
      <c r="M564" s="91"/>
      <c r="N564" s="92"/>
      <c r="O564" s="11"/>
      <c r="Q564" s="4"/>
      <c r="R564" s="50"/>
    </row>
    <row r="565" customFormat="false" ht="14.25" hidden="false" customHeight="true" outlineLevel="0" collapsed="false">
      <c r="A565" s="34" t="s">
        <v>169</v>
      </c>
      <c r="B565" s="35" t="s">
        <v>16</v>
      </c>
      <c r="C565" s="36"/>
      <c r="D565" s="165" t="n">
        <v>0</v>
      </c>
      <c r="E565" s="185" t="s">
        <v>176</v>
      </c>
      <c r="F565" s="78" t="s">
        <v>177</v>
      </c>
      <c r="G565" s="78" t="s">
        <v>178</v>
      </c>
      <c r="H565" s="78" t="s">
        <v>179</v>
      </c>
      <c r="I565" s="89"/>
      <c r="J565" s="89"/>
      <c r="K565" s="89"/>
      <c r="L565" s="44" t="n">
        <f aca="false">L566+L567+L568+L569+L570</f>
        <v>0</v>
      </c>
      <c r="M565" s="45"/>
      <c r="N565" s="46"/>
      <c r="O565" s="11"/>
      <c r="Q565" s="4"/>
      <c r="R565" s="50"/>
    </row>
    <row r="566" customFormat="false" ht="14.25" hidden="false" customHeight="true" outlineLevel="0" collapsed="false">
      <c r="A566" s="97"/>
      <c r="B566" s="48"/>
      <c r="C566" s="49" t="n">
        <v>20</v>
      </c>
      <c r="D566" s="165" t="n">
        <v>178</v>
      </c>
      <c r="E566" s="74"/>
      <c r="F566" s="49"/>
      <c r="G566" s="49"/>
      <c r="H566" s="49"/>
      <c r="I566" s="55"/>
      <c r="J566" s="55"/>
      <c r="K566" s="55"/>
      <c r="L566" s="51" t="n">
        <f aca="false">J566+I566+H566+G566+F566+E566+K566</f>
        <v>0</v>
      </c>
      <c r="M566" s="51" t="n">
        <f aca="false">L566*D566</f>
        <v>0</v>
      </c>
      <c r="N566" s="52"/>
      <c r="O566" s="11"/>
      <c r="Q566" s="4"/>
      <c r="R566" s="50"/>
    </row>
    <row r="567" customFormat="false" ht="14.25" hidden="false" customHeight="true" outlineLevel="0" collapsed="false">
      <c r="A567" s="97"/>
      <c r="B567" s="48"/>
      <c r="C567" s="49" t="n">
        <v>22</v>
      </c>
      <c r="D567" s="165" t="n">
        <v>178</v>
      </c>
      <c r="E567" s="74"/>
      <c r="F567" s="49"/>
      <c r="G567" s="49"/>
      <c r="H567" s="49"/>
      <c r="I567" s="55"/>
      <c r="J567" s="55"/>
      <c r="K567" s="55"/>
      <c r="L567" s="51" t="n">
        <f aca="false">J567+I567+H567+G567+F567+E567+K567</f>
        <v>0</v>
      </c>
      <c r="M567" s="51" t="n">
        <f aca="false">L567*D567</f>
        <v>0</v>
      </c>
      <c r="N567" s="57"/>
      <c r="O567" s="11"/>
      <c r="Q567" s="4"/>
      <c r="R567" s="50"/>
    </row>
    <row r="568" customFormat="false" ht="14.25" hidden="false" customHeight="true" outlineLevel="0" collapsed="false">
      <c r="A568" s="97"/>
      <c r="B568" s="48"/>
      <c r="C568" s="49" t="n">
        <v>24</v>
      </c>
      <c r="D568" s="165" t="n">
        <v>178</v>
      </c>
      <c r="E568" s="74"/>
      <c r="F568" s="49"/>
      <c r="G568" s="49"/>
      <c r="H568" s="49"/>
      <c r="I568" s="55"/>
      <c r="J568" s="55"/>
      <c r="K568" s="55"/>
      <c r="L568" s="51" t="n">
        <f aca="false">J568+I568+H568+G568+F568+E568+K568</f>
        <v>0</v>
      </c>
      <c r="M568" s="51" t="n">
        <f aca="false">L568*D568</f>
        <v>0</v>
      </c>
      <c r="N568" s="57"/>
      <c r="O568" s="11"/>
      <c r="Q568" s="4"/>
      <c r="R568" s="50"/>
    </row>
    <row r="569" customFormat="false" ht="14.25" hidden="false" customHeight="true" outlineLevel="0" collapsed="false">
      <c r="A569" s="97"/>
      <c r="B569" s="48"/>
      <c r="C569" s="49" t="n">
        <v>26</v>
      </c>
      <c r="D569" s="165" t="n">
        <v>199</v>
      </c>
      <c r="E569" s="74"/>
      <c r="F569" s="49"/>
      <c r="G569" s="49"/>
      <c r="H569" s="49"/>
      <c r="I569" s="55"/>
      <c r="J569" s="55"/>
      <c r="K569" s="55"/>
      <c r="L569" s="51" t="n">
        <f aca="false">J569+I569+H569+G569+F569+E569+K569</f>
        <v>0</v>
      </c>
      <c r="M569" s="51" t="n">
        <f aca="false">L569*D569</f>
        <v>0</v>
      </c>
      <c r="N569" s="57"/>
      <c r="O569" s="11"/>
      <c r="Q569" s="4"/>
      <c r="R569" s="50"/>
    </row>
    <row r="570" customFormat="false" ht="14.25" hidden="false" customHeight="true" outlineLevel="0" collapsed="false">
      <c r="A570" s="97"/>
      <c r="B570" s="182"/>
      <c r="C570" s="49" t="n">
        <v>28</v>
      </c>
      <c r="D570" s="165" t="n">
        <v>199</v>
      </c>
      <c r="E570" s="74"/>
      <c r="F570" s="49"/>
      <c r="G570" s="49"/>
      <c r="H570" s="49"/>
      <c r="I570" s="55"/>
      <c r="J570" s="55"/>
      <c r="K570" s="55"/>
      <c r="L570" s="51" t="n">
        <f aca="false">J570+I570+H570+G570+F570+E570+K570</f>
        <v>0</v>
      </c>
      <c r="M570" s="51" t="n">
        <f aca="false">L570*D570</f>
        <v>0</v>
      </c>
      <c r="N570" s="57"/>
      <c r="O570" s="11"/>
      <c r="Q570" s="4"/>
      <c r="R570" s="50"/>
    </row>
    <row r="571" customFormat="false" ht="14.25" hidden="false" customHeight="true" outlineLevel="0" collapsed="false">
      <c r="A571" s="183" t="s">
        <v>180</v>
      </c>
      <c r="B571" s="184"/>
      <c r="C571" s="66"/>
      <c r="D571" s="165" t="n">
        <v>0</v>
      </c>
      <c r="E571" s="66"/>
      <c r="F571" s="66"/>
      <c r="G571" s="66"/>
      <c r="H571" s="66"/>
      <c r="I571" s="66"/>
      <c r="J571" s="66"/>
      <c r="K571" s="66"/>
      <c r="L571" s="91"/>
      <c r="M571" s="91"/>
      <c r="N571" s="92"/>
      <c r="O571" s="11"/>
      <c r="Q571" s="4"/>
      <c r="R571" s="50"/>
    </row>
    <row r="572" customFormat="false" ht="14.25" hidden="false" customHeight="true" outlineLevel="0" collapsed="false">
      <c r="A572" s="34" t="s">
        <v>181</v>
      </c>
      <c r="B572" s="35" t="s">
        <v>16</v>
      </c>
      <c r="C572" s="36"/>
      <c r="D572" s="165" t="n">
        <v>0</v>
      </c>
      <c r="E572" s="38" t="s">
        <v>17</v>
      </c>
      <c r="F572" s="39" t="s">
        <v>19</v>
      </c>
      <c r="G572" s="40" t="s">
        <v>20</v>
      </c>
      <c r="H572" s="41" t="s">
        <v>21</v>
      </c>
      <c r="I572" s="42" t="s">
        <v>22</v>
      </c>
      <c r="J572" s="89"/>
      <c r="K572" s="89"/>
      <c r="L572" s="44" t="e">
        <f aca="false">L573+L574+L575+L576+#REF!</f>
        <v>#REF!</v>
      </c>
      <c r="M572" s="45"/>
      <c r="N572" s="46"/>
      <c r="O572" s="11"/>
      <c r="Q572" s="4"/>
      <c r="R572" s="50"/>
    </row>
    <row r="573" customFormat="false" ht="14.25" hidden="false" customHeight="true" outlineLevel="0" collapsed="false">
      <c r="A573" s="97"/>
      <c r="B573" s="48"/>
      <c r="C573" s="49" t="n">
        <v>22</v>
      </c>
      <c r="D573" s="165" t="n">
        <v>140</v>
      </c>
      <c r="E573" s="49"/>
      <c r="F573" s="49"/>
      <c r="G573" s="49"/>
      <c r="H573" s="49"/>
      <c r="I573" s="49"/>
      <c r="J573" s="55"/>
      <c r="K573" s="55"/>
      <c r="L573" s="51" t="n">
        <f aca="false">J573+I573+H573+G573+F573+E573+K573</f>
        <v>0</v>
      </c>
      <c r="M573" s="51" t="n">
        <f aca="false">L573*D573</f>
        <v>0</v>
      </c>
      <c r="N573" s="52"/>
      <c r="O573" s="11"/>
      <c r="Q573" s="4"/>
      <c r="R573" s="50"/>
    </row>
    <row r="574" customFormat="false" ht="14.25" hidden="false" customHeight="true" outlineLevel="0" collapsed="false">
      <c r="A574" s="97"/>
      <c r="B574" s="48"/>
      <c r="C574" s="49" t="n">
        <v>24</v>
      </c>
      <c r="D574" s="165" t="n">
        <v>162</v>
      </c>
      <c r="E574" s="49"/>
      <c r="F574" s="49"/>
      <c r="G574" s="49"/>
      <c r="H574" s="49"/>
      <c r="I574" s="49"/>
      <c r="J574" s="55"/>
      <c r="K574" s="55"/>
      <c r="L574" s="51" t="n">
        <f aca="false">J574+I574+H574+G574+F574+E574+K574</f>
        <v>0</v>
      </c>
      <c r="M574" s="51" t="n">
        <f aca="false">L574*D574</f>
        <v>0</v>
      </c>
      <c r="N574" s="52"/>
      <c r="O574" s="11"/>
      <c r="Q574" s="4"/>
      <c r="R574" s="50"/>
    </row>
    <row r="575" customFormat="false" ht="14.25" hidden="false" customHeight="true" outlineLevel="0" collapsed="false">
      <c r="A575" s="97"/>
      <c r="B575" s="54"/>
      <c r="C575" s="55"/>
      <c r="D575" s="165" t="n">
        <v>0</v>
      </c>
      <c r="E575" s="55"/>
      <c r="F575" s="55"/>
      <c r="G575" s="55"/>
      <c r="H575" s="55"/>
      <c r="I575" s="55"/>
      <c r="J575" s="55"/>
      <c r="K575" s="55"/>
      <c r="L575" s="56"/>
      <c r="M575" s="56"/>
      <c r="N575" s="57"/>
      <c r="O575" s="11"/>
      <c r="Q575" s="4"/>
      <c r="R575" s="50"/>
    </row>
    <row r="576" customFormat="false" ht="14.25" hidden="false" customHeight="true" outlineLevel="0" collapsed="false">
      <c r="A576" s="97"/>
      <c r="B576" s="54"/>
      <c r="C576" s="55"/>
      <c r="D576" s="165" t="n">
        <v>0</v>
      </c>
      <c r="E576" s="55"/>
      <c r="F576" s="55"/>
      <c r="G576" s="55"/>
      <c r="H576" s="55"/>
      <c r="I576" s="55"/>
      <c r="J576" s="55"/>
      <c r="K576" s="55"/>
      <c r="L576" s="56"/>
      <c r="M576" s="56"/>
      <c r="N576" s="57"/>
      <c r="O576" s="11"/>
      <c r="Q576" s="4"/>
      <c r="R576" s="50"/>
    </row>
    <row r="577" customFormat="false" ht="14.25" hidden="false" customHeight="true" outlineLevel="0" collapsed="false">
      <c r="A577" s="34" t="s">
        <v>182</v>
      </c>
      <c r="B577" s="35" t="s">
        <v>16</v>
      </c>
      <c r="C577" s="36"/>
      <c r="D577" s="165" t="n">
        <v>0</v>
      </c>
      <c r="E577" s="38" t="s">
        <v>17</v>
      </c>
      <c r="F577" s="38" t="s">
        <v>18</v>
      </c>
      <c r="G577" s="39" t="s">
        <v>19</v>
      </c>
      <c r="H577" s="40" t="s">
        <v>20</v>
      </c>
      <c r="I577" s="41" t="s">
        <v>21</v>
      </c>
      <c r="J577" s="42" t="s">
        <v>22</v>
      </c>
      <c r="K577" s="89"/>
      <c r="L577" s="44" t="e">
        <f aca="false">L578+L579+L580+L581+#REF!</f>
        <v>#REF!</v>
      </c>
      <c r="M577" s="45"/>
      <c r="N577" s="46"/>
      <c r="O577" s="11"/>
      <c r="Q577" s="4"/>
      <c r="R577" s="50"/>
    </row>
    <row r="578" customFormat="false" ht="14.25" hidden="false" customHeight="true" outlineLevel="0" collapsed="false">
      <c r="A578" s="97"/>
      <c r="B578" s="48"/>
      <c r="C578" s="49" t="n">
        <v>20</v>
      </c>
      <c r="D578" s="165" t="n">
        <v>144</v>
      </c>
      <c r="E578" s="49"/>
      <c r="F578" s="49"/>
      <c r="G578" s="49"/>
      <c r="H578" s="49"/>
      <c r="I578" s="49"/>
      <c r="J578" s="49"/>
      <c r="K578" s="55"/>
      <c r="L578" s="51" t="n">
        <f aca="false">J578+I578+H578+G578+F578+E578+K578</f>
        <v>0</v>
      </c>
      <c r="M578" s="51" t="n">
        <f aca="false">L578*D578</f>
        <v>0</v>
      </c>
      <c r="N578" s="52"/>
      <c r="O578" s="11"/>
      <c r="Q578" s="4"/>
      <c r="R578" s="50"/>
    </row>
    <row r="579" customFormat="false" ht="14.25" hidden="false" customHeight="true" outlineLevel="0" collapsed="false">
      <c r="A579" s="97"/>
      <c r="B579" s="48"/>
      <c r="C579" s="49" t="n">
        <v>22</v>
      </c>
      <c r="D579" s="165" t="n">
        <v>144</v>
      </c>
      <c r="E579" s="49"/>
      <c r="F579" s="49"/>
      <c r="G579" s="49"/>
      <c r="H579" s="49"/>
      <c r="I579" s="49"/>
      <c r="J579" s="49"/>
      <c r="K579" s="55"/>
      <c r="L579" s="51" t="n">
        <f aca="false">J579+I579+H579+G579+F579+E579+K579</f>
        <v>0</v>
      </c>
      <c r="M579" s="51" t="n">
        <f aca="false">L579*D579</f>
        <v>0</v>
      </c>
      <c r="N579" s="52"/>
      <c r="O579" s="11"/>
      <c r="Q579" s="4"/>
      <c r="R579" s="50"/>
    </row>
    <row r="580" customFormat="false" ht="14.25" hidden="false" customHeight="true" outlineLevel="0" collapsed="false">
      <c r="A580" s="97"/>
      <c r="B580" s="48"/>
      <c r="C580" s="49" t="n">
        <v>24</v>
      </c>
      <c r="D580" s="165" t="n">
        <v>170</v>
      </c>
      <c r="E580" s="49"/>
      <c r="F580" s="49"/>
      <c r="G580" s="49"/>
      <c r="H580" s="49"/>
      <c r="I580" s="49"/>
      <c r="J580" s="49"/>
      <c r="K580" s="55"/>
      <c r="L580" s="51" t="n">
        <f aca="false">J580+I580+H580+G580+F580+E580+K580</f>
        <v>0</v>
      </c>
      <c r="M580" s="51" t="n">
        <f aca="false">L580*D580</f>
        <v>0</v>
      </c>
      <c r="N580" s="52"/>
      <c r="O580" s="11"/>
      <c r="Q580" s="4"/>
      <c r="R580" s="50"/>
    </row>
    <row r="581" customFormat="false" ht="14.25" hidden="false" customHeight="true" outlineLevel="0" collapsed="false">
      <c r="A581" s="97"/>
      <c r="B581" s="54"/>
      <c r="C581" s="55"/>
      <c r="D581" s="165" t="n">
        <v>0</v>
      </c>
      <c r="E581" s="55"/>
      <c r="F581" s="55"/>
      <c r="G581" s="55"/>
      <c r="H581" s="55"/>
      <c r="I581" s="55"/>
      <c r="J581" s="55"/>
      <c r="K581" s="55"/>
      <c r="L581" s="56"/>
      <c r="M581" s="56"/>
      <c r="N581" s="57"/>
      <c r="O581" s="11"/>
      <c r="Q581" s="4"/>
      <c r="R581" s="50"/>
    </row>
    <row r="582" customFormat="false" ht="14.25" hidden="false" customHeight="true" outlineLevel="0" collapsed="false">
      <c r="A582" s="34" t="s">
        <v>183</v>
      </c>
      <c r="B582" s="35" t="s">
        <v>16</v>
      </c>
      <c r="C582" s="36"/>
      <c r="D582" s="165" t="n">
        <v>0</v>
      </c>
      <c r="E582" s="38" t="s">
        <v>81</v>
      </c>
      <c r="F582" s="38" t="s">
        <v>81</v>
      </c>
      <c r="G582" s="38" t="s">
        <v>80</v>
      </c>
      <c r="H582" s="38" t="s">
        <v>81</v>
      </c>
      <c r="I582" s="38" t="s">
        <v>80</v>
      </c>
      <c r="J582" s="89"/>
      <c r="K582" s="89"/>
      <c r="L582" s="44" t="n">
        <f aca="false">L583+L584+L585+L586+L587</f>
        <v>0</v>
      </c>
      <c r="M582" s="45"/>
      <c r="N582" s="46"/>
      <c r="O582" s="11"/>
      <c r="Q582" s="4"/>
      <c r="R582" s="50"/>
    </row>
    <row r="583" customFormat="false" ht="14.25" hidden="false" customHeight="true" outlineLevel="0" collapsed="false">
      <c r="A583" s="97"/>
      <c r="B583" s="48"/>
      <c r="C583" s="49" t="n">
        <v>18</v>
      </c>
      <c r="D583" s="165" t="n">
        <v>240</v>
      </c>
      <c r="E583" s="49"/>
      <c r="F583" s="49"/>
      <c r="G583" s="49"/>
      <c r="H583" s="49"/>
      <c r="I583" s="49"/>
      <c r="J583" s="55"/>
      <c r="K583" s="55"/>
      <c r="L583" s="51" t="n">
        <f aca="false">J583+I583+H583+G583+F583+E583+K583</f>
        <v>0</v>
      </c>
      <c r="M583" s="51" t="n">
        <f aca="false">L583*D583</f>
        <v>0</v>
      </c>
      <c r="N583" s="52"/>
      <c r="O583" s="11"/>
      <c r="Q583" s="4"/>
      <c r="R583" s="50"/>
    </row>
    <row r="584" customFormat="false" ht="14.25" hidden="false" customHeight="true" outlineLevel="0" collapsed="false">
      <c r="A584" s="97"/>
      <c r="B584" s="48"/>
      <c r="C584" s="49" t="n">
        <v>20</v>
      </c>
      <c r="D584" s="165" t="n">
        <v>240</v>
      </c>
      <c r="E584" s="49"/>
      <c r="F584" s="49"/>
      <c r="G584" s="49"/>
      <c r="H584" s="49"/>
      <c r="I584" s="49"/>
      <c r="J584" s="55"/>
      <c r="K584" s="55"/>
      <c r="L584" s="51" t="n">
        <f aca="false">J584+I584+H584+G584+F584+E584+K584</f>
        <v>0</v>
      </c>
      <c r="M584" s="51" t="n">
        <f aca="false">L584*D584</f>
        <v>0</v>
      </c>
      <c r="N584" s="52"/>
      <c r="O584" s="11"/>
      <c r="Q584" s="4"/>
      <c r="R584" s="50"/>
    </row>
    <row r="585" customFormat="false" ht="14.25" hidden="false" customHeight="true" outlineLevel="0" collapsed="false">
      <c r="A585" s="97"/>
      <c r="B585" s="48"/>
      <c r="C585" s="49" t="n">
        <v>22</v>
      </c>
      <c r="D585" s="165" t="n">
        <v>260</v>
      </c>
      <c r="E585" s="49"/>
      <c r="F585" s="49"/>
      <c r="G585" s="49"/>
      <c r="H585" s="49"/>
      <c r="I585" s="49"/>
      <c r="J585" s="55"/>
      <c r="K585" s="55"/>
      <c r="L585" s="180" t="n">
        <f aca="false">L583+L584</f>
        <v>0</v>
      </c>
      <c r="M585" s="56"/>
      <c r="N585" s="57"/>
      <c r="O585" s="11"/>
      <c r="Q585" s="4"/>
      <c r="R585" s="50"/>
    </row>
    <row r="586" customFormat="false" ht="14.25" hidden="false" customHeight="true" outlineLevel="0" collapsed="false">
      <c r="A586" s="97"/>
      <c r="B586" s="54"/>
      <c r="C586" s="49" t="n">
        <v>24</v>
      </c>
      <c r="D586" s="165" t="n">
        <v>280</v>
      </c>
      <c r="E586" s="186" t="s">
        <v>184</v>
      </c>
      <c r="F586" s="187" t="s">
        <v>185</v>
      </c>
      <c r="G586" s="188" t="s">
        <v>186</v>
      </c>
      <c r="H586" s="189" t="s">
        <v>187</v>
      </c>
      <c r="I586" s="189" t="s">
        <v>187</v>
      </c>
      <c r="J586" s="55"/>
      <c r="K586" s="55"/>
      <c r="L586" s="56"/>
      <c r="M586" s="56"/>
      <c r="N586" s="57"/>
      <c r="O586" s="11"/>
      <c r="Q586" s="4"/>
      <c r="R586" s="50"/>
    </row>
    <row r="587" customFormat="false" ht="14.25" hidden="false" customHeight="true" outlineLevel="0" collapsed="false">
      <c r="A587" s="97"/>
      <c r="B587" s="54"/>
      <c r="C587" s="55"/>
      <c r="D587" s="165" t="n">
        <v>0</v>
      </c>
      <c r="E587" s="55"/>
      <c r="F587" s="55"/>
      <c r="G587" s="55"/>
      <c r="H587" s="55"/>
      <c r="I587" s="55"/>
      <c r="J587" s="55"/>
      <c r="K587" s="55"/>
      <c r="L587" s="56"/>
      <c r="M587" s="56"/>
      <c r="N587" s="57"/>
      <c r="O587" s="11"/>
      <c r="Q587" s="4"/>
      <c r="R587" s="50"/>
    </row>
    <row r="588" customFormat="false" ht="14.25" hidden="false" customHeight="true" outlineLevel="0" collapsed="false">
      <c r="A588" s="34" t="s">
        <v>188</v>
      </c>
      <c r="B588" s="35" t="s">
        <v>16</v>
      </c>
      <c r="C588" s="36"/>
      <c r="D588" s="165" t="n">
        <v>0</v>
      </c>
      <c r="E588" s="190" t="s">
        <v>184</v>
      </c>
      <c r="F588" s="191" t="s">
        <v>185</v>
      </c>
      <c r="G588" s="89"/>
      <c r="H588" s="89"/>
      <c r="I588" s="89"/>
      <c r="J588" s="89"/>
      <c r="K588" s="89"/>
      <c r="L588" s="44" t="n">
        <f aca="false">L589+L590+L591+L592+L593</f>
        <v>0</v>
      </c>
      <c r="M588" s="45"/>
      <c r="N588" s="46"/>
      <c r="O588" s="11"/>
      <c r="Q588" s="4"/>
      <c r="R588" s="50"/>
    </row>
    <row r="589" customFormat="false" ht="14.25" hidden="false" customHeight="true" outlineLevel="0" collapsed="false">
      <c r="A589" s="97"/>
      <c r="B589" s="48"/>
      <c r="C589" s="49" t="n">
        <v>18</v>
      </c>
      <c r="D589" s="165" t="n">
        <v>310</v>
      </c>
      <c r="E589" s="192"/>
      <c r="F589" s="49"/>
      <c r="G589" s="55"/>
      <c r="H589" s="55"/>
      <c r="I589" s="55"/>
      <c r="J589" s="55"/>
      <c r="K589" s="55"/>
      <c r="L589" s="51" t="n">
        <f aca="false">J589+I589+H589+G589+F589+E589+K589</f>
        <v>0</v>
      </c>
      <c r="M589" s="51" t="n">
        <f aca="false">L589*D589</f>
        <v>0</v>
      </c>
      <c r="N589" s="52"/>
      <c r="O589" s="11"/>
      <c r="Q589" s="4"/>
      <c r="R589" s="50"/>
    </row>
    <row r="590" customFormat="false" ht="14.25" hidden="false" customHeight="true" outlineLevel="0" collapsed="false">
      <c r="A590" s="97"/>
      <c r="B590" s="48"/>
      <c r="C590" s="49" t="n">
        <v>20</v>
      </c>
      <c r="D590" s="165" t="n">
        <v>310</v>
      </c>
      <c r="E590" s="49"/>
      <c r="F590" s="49"/>
      <c r="G590" s="55"/>
      <c r="H590" s="55"/>
      <c r="I590" s="55"/>
      <c r="J590" s="55"/>
      <c r="K590" s="55"/>
      <c r="L590" s="51" t="n">
        <f aca="false">J590+I590+H590+G590+F590+E590+K590</f>
        <v>0</v>
      </c>
      <c r="M590" s="51" t="n">
        <f aca="false">L590*D590</f>
        <v>0</v>
      </c>
      <c r="N590" s="52"/>
      <c r="O590" s="11"/>
      <c r="Q590" s="4"/>
      <c r="R590" s="50"/>
    </row>
    <row r="591" customFormat="false" ht="14.25" hidden="false" customHeight="true" outlineLevel="0" collapsed="false">
      <c r="A591" s="97"/>
      <c r="B591" s="48"/>
      <c r="C591" s="49" t="n">
        <v>22</v>
      </c>
      <c r="D591" s="165" t="n">
        <v>330</v>
      </c>
      <c r="E591" s="49"/>
      <c r="F591" s="49"/>
      <c r="G591" s="55"/>
      <c r="H591" s="55"/>
      <c r="I591" s="55"/>
      <c r="J591" s="55"/>
      <c r="K591" s="55"/>
      <c r="L591" s="51" t="n">
        <f aca="false">J591+I591+H591+G591+F591+E591+K591</f>
        <v>0</v>
      </c>
      <c r="M591" s="51" t="n">
        <f aca="false">L591*D591</f>
        <v>0</v>
      </c>
      <c r="N591" s="57"/>
      <c r="O591" s="11"/>
      <c r="Q591" s="4"/>
      <c r="R591" s="50"/>
    </row>
    <row r="592" customFormat="false" ht="14.25" hidden="false" customHeight="true" outlineLevel="0" collapsed="false">
      <c r="A592" s="97"/>
      <c r="B592" s="48"/>
      <c r="C592" s="49" t="n">
        <v>24</v>
      </c>
      <c r="D592" s="165" t="n">
        <v>350</v>
      </c>
      <c r="E592" s="49"/>
      <c r="F592" s="49"/>
      <c r="G592" s="55"/>
      <c r="H592" s="55"/>
      <c r="I592" s="55"/>
      <c r="J592" s="55"/>
      <c r="K592" s="55"/>
      <c r="L592" s="51" t="n">
        <f aca="false">J592+I592+H592+G592+F592+E592+K592</f>
        <v>0</v>
      </c>
      <c r="M592" s="51" t="n">
        <f aca="false">L592*D592</f>
        <v>0</v>
      </c>
      <c r="N592" s="57"/>
      <c r="O592" s="11"/>
      <c r="Q592" s="4"/>
      <c r="R592" s="50"/>
    </row>
    <row r="593" customFormat="false" ht="14.25" hidden="false" customHeight="true" outlineLevel="0" collapsed="false">
      <c r="A593" s="97"/>
      <c r="B593" s="54"/>
      <c r="C593" s="49" t="n">
        <v>26</v>
      </c>
      <c r="D593" s="165" t="n">
        <v>370</v>
      </c>
      <c r="E593" s="49"/>
      <c r="F593" s="49"/>
      <c r="G593" s="55"/>
      <c r="H593" s="55"/>
      <c r="I593" s="55"/>
      <c r="J593" s="55"/>
      <c r="K593" s="55"/>
      <c r="L593" s="51" t="n">
        <f aca="false">J593+I593+H593+G593+F593+E593+K593</f>
        <v>0</v>
      </c>
      <c r="M593" s="51" t="n">
        <f aca="false">L593*D593</f>
        <v>0</v>
      </c>
      <c r="N593" s="57"/>
      <c r="O593" s="11"/>
      <c r="Q593" s="4"/>
      <c r="R593" s="50"/>
    </row>
    <row r="594" customFormat="false" ht="14.25" hidden="false" customHeight="true" outlineLevel="0" collapsed="false">
      <c r="A594" s="193"/>
      <c r="B594" s="54"/>
      <c r="C594" s="194"/>
      <c r="D594" s="194"/>
      <c r="E594" s="195"/>
      <c r="F594" s="195"/>
      <c r="G594" s="195"/>
      <c r="H594" s="195"/>
      <c r="I594" s="195"/>
      <c r="J594" s="195"/>
      <c r="K594" s="55"/>
      <c r="L594" s="56"/>
      <c r="M594" s="56"/>
      <c r="N594" s="57"/>
      <c r="O594" s="11"/>
      <c r="Q594" s="4"/>
      <c r="R594" s="50"/>
    </row>
    <row r="595" customFormat="false" ht="14.25" hidden="false" customHeight="true" outlineLevel="0" collapsed="false">
      <c r="A595" s="196"/>
      <c r="B595" s="54"/>
      <c r="C595" s="55"/>
      <c r="D595" s="55"/>
      <c r="E595" s="55"/>
      <c r="F595" s="55"/>
      <c r="G595" s="55"/>
      <c r="H595" s="55"/>
      <c r="I595" s="55"/>
      <c r="J595" s="55"/>
      <c r="K595" s="55"/>
      <c r="L595" s="56"/>
      <c r="M595" s="56"/>
      <c r="N595" s="57"/>
      <c r="O595" s="11"/>
      <c r="Q595" s="4"/>
      <c r="R595" s="50"/>
    </row>
    <row r="596" customFormat="false" ht="14.25" hidden="false" customHeight="true" outlineLevel="0" collapsed="false">
      <c r="A596" s="34" t="s">
        <v>189</v>
      </c>
      <c r="B596" s="35" t="s">
        <v>16</v>
      </c>
      <c r="C596" s="36"/>
      <c r="D596" s="165" t="n">
        <v>0</v>
      </c>
      <c r="E596" s="197" t="s">
        <v>18</v>
      </c>
      <c r="F596" s="197" t="s">
        <v>190</v>
      </c>
      <c r="G596" s="197" t="s">
        <v>191</v>
      </c>
      <c r="H596" s="89"/>
      <c r="I596" s="89"/>
      <c r="J596" s="89"/>
      <c r="K596" s="89"/>
      <c r="L596" s="44" t="n">
        <f aca="false">L597+L598+L599+L600+L601</f>
        <v>0</v>
      </c>
      <c r="M596" s="45"/>
      <c r="N596" s="46"/>
      <c r="O596" s="11"/>
      <c r="Q596" s="4"/>
      <c r="R596" s="50"/>
    </row>
    <row r="597" customFormat="false" ht="14.25" hidden="false" customHeight="true" outlineLevel="0" collapsed="false">
      <c r="A597" s="97"/>
      <c r="B597" s="48"/>
      <c r="C597" s="49" t="n">
        <v>18</v>
      </c>
      <c r="D597" s="165" t="n">
        <v>310</v>
      </c>
      <c r="E597" s="49"/>
      <c r="F597" s="49"/>
      <c r="G597" s="49"/>
      <c r="H597" s="55"/>
      <c r="I597" s="55"/>
      <c r="J597" s="55"/>
      <c r="K597" s="55"/>
      <c r="L597" s="51" t="n">
        <f aca="false">J597+I597+H597+G597+F597+E597+K597</f>
        <v>0</v>
      </c>
      <c r="M597" s="51" t="n">
        <f aca="false">L597*D597</f>
        <v>0</v>
      </c>
      <c r="N597" s="52"/>
      <c r="O597" s="11"/>
      <c r="Q597" s="4"/>
      <c r="R597" s="50"/>
    </row>
    <row r="598" customFormat="false" ht="14.25" hidden="false" customHeight="true" outlineLevel="0" collapsed="false">
      <c r="A598" s="97"/>
      <c r="B598" s="48"/>
      <c r="C598" s="49" t="n">
        <v>20</v>
      </c>
      <c r="D598" s="165" t="n">
        <v>310</v>
      </c>
      <c r="E598" s="49"/>
      <c r="F598" s="49"/>
      <c r="G598" s="49"/>
      <c r="H598" s="55"/>
      <c r="I598" s="55"/>
      <c r="J598" s="55"/>
      <c r="K598" s="55"/>
      <c r="L598" s="51" t="n">
        <f aca="false">J598+I598+H598+G598+F598+E598+K598</f>
        <v>0</v>
      </c>
      <c r="M598" s="51" t="n">
        <f aca="false">L598*D598</f>
        <v>0</v>
      </c>
      <c r="N598" s="52"/>
      <c r="O598" s="11"/>
      <c r="Q598" s="4"/>
      <c r="R598" s="50"/>
    </row>
    <row r="599" customFormat="false" ht="14.25" hidden="false" customHeight="true" outlineLevel="0" collapsed="false">
      <c r="A599" s="97"/>
      <c r="B599" s="48"/>
      <c r="C599" s="49" t="n">
        <v>22</v>
      </c>
      <c r="D599" s="165" t="n">
        <v>330</v>
      </c>
      <c r="E599" s="49"/>
      <c r="F599" s="49"/>
      <c r="G599" s="49"/>
      <c r="H599" s="55"/>
      <c r="I599" s="55"/>
      <c r="J599" s="55"/>
      <c r="K599" s="55"/>
      <c r="L599" s="51" t="n">
        <f aca="false">J599+I599+H599+G599+F599+E599+K599</f>
        <v>0</v>
      </c>
      <c r="M599" s="51" t="n">
        <f aca="false">L599*D599</f>
        <v>0</v>
      </c>
      <c r="N599" s="57"/>
      <c r="O599" s="11"/>
      <c r="Q599" s="4"/>
      <c r="R599" s="50"/>
    </row>
    <row r="600" customFormat="false" ht="14.25" hidden="false" customHeight="true" outlineLevel="0" collapsed="false">
      <c r="A600" s="97"/>
      <c r="B600" s="48"/>
      <c r="C600" s="49" t="n">
        <v>24</v>
      </c>
      <c r="D600" s="165" t="n">
        <v>350</v>
      </c>
      <c r="E600" s="49"/>
      <c r="F600" s="49"/>
      <c r="G600" s="49"/>
      <c r="H600" s="55"/>
      <c r="I600" s="55"/>
      <c r="J600" s="55"/>
      <c r="K600" s="55"/>
      <c r="L600" s="51" t="n">
        <f aca="false">J600+I600+H600+G600+F600+E600+K600</f>
        <v>0</v>
      </c>
      <c r="M600" s="51" t="n">
        <f aca="false">L600*D600</f>
        <v>0</v>
      </c>
      <c r="N600" s="57"/>
      <c r="O600" s="11"/>
      <c r="Q600" s="4"/>
      <c r="R600" s="50"/>
    </row>
    <row r="601" customFormat="false" ht="14.25" hidden="false" customHeight="true" outlineLevel="0" collapsed="false">
      <c r="A601" s="97"/>
      <c r="B601" s="54"/>
      <c r="C601" s="49" t="n">
        <v>26</v>
      </c>
      <c r="D601" s="165" t="n">
        <v>370</v>
      </c>
      <c r="E601" s="49"/>
      <c r="F601" s="49"/>
      <c r="G601" s="49"/>
      <c r="H601" s="55"/>
      <c r="I601" s="55"/>
      <c r="J601" s="55"/>
      <c r="K601" s="55"/>
      <c r="L601" s="51" t="n">
        <f aca="false">J601+I601+H601+G601+F601+E601+K601</f>
        <v>0</v>
      </c>
      <c r="M601" s="51" t="n">
        <f aca="false">L601*D601</f>
        <v>0</v>
      </c>
      <c r="N601" s="57"/>
      <c r="O601" s="11"/>
      <c r="Q601" s="4"/>
      <c r="R601" s="50"/>
    </row>
    <row r="602" customFormat="false" ht="14.25" hidden="false" customHeight="true" outlineLevel="0" collapsed="false">
      <c r="A602" s="198" t="s">
        <v>192</v>
      </c>
      <c r="B602" s="90"/>
      <c r="C602" s="199"/>
      <c r="D602" s="199"/>
      <c r="E602" s="200"/>
      <c r="F602" s="200"/>
      <c r="G602" s="200"/>
      <c r="H602" s="200"/>
      <c r="I602" s="200"/>
      <c r="J602" s="200"/>
      <c r="K602" s="66"/>
      <c r="L602" s="91"/>
      <c r="M602" s="91"/>
      <c r="N602" s="92"/>
      <c r="O602" s="11"/>
      <c r="Q602" s="4"/>
      <c r="R602" s="50"/>
    </row>
    <row r="603" customFormat="false" ht="14.25" hidden="false" customHeight="true" outlineLevel="0" collapsed="false">
      <c r="A603" s="34" t="s">
        <v>193</v>
      </c>
      <c r="B603" s="35" t="s">
        <v>16</v>
      </c>
      <c r="C603" s="36"/>
      <c r="D603" s="165" t="n">
        <v>0</v>
      </c>
      <c r="E603" s="197" t="s">
        <v>18</v>
      </c>
      <c r="F603" s="89"/>
      <c r="G603" s="89"/>
      <c r="H603" s="89"/>
      <c r="I603" s="89"/>
      <c r="J603" s="89"/>
      <c r="K603" s="89"/>
      <c r="L603" s="44" t="n">
        <f aca="false">L604+L605+L606+L607</f>
        <v>0</v>
      </c>
      <c r="M603" s="45"/>
      <c r="N603" s="46"/>
      <c r="O603" s="11"/>
      <c r="Q603" s="4"/>
      <c r="R603" s="50"/>
    </row>
    <row r="604" customFormat="false" ht="14.25" hidden="false" customHeight="true" outlineLevel="0" collapsed="false">
      <c r="A604" s="97"/>
      <c r="B604" s="48"/>
      <c r="C604" s="49" t="n">
        <v>18</v>
      </c>
      <c r="D604" s="165" t="n">
        <v>238</v>
      </c>
      <c r="E604" s="49"/>
      <c r="F604" s="55"/>
      <c r="G604" s="55"/>
      <c r="H604" s="55"/>
      <c r="I604" s="55"/>
      <c r="J604" s="55"/>
      <c r="K604" s="55"/>
      <c r="L604" s="51" t="n">
        <f aca="false">J604+I604+H604+G604+F604+E604+K604</f>
        <v>0</v>
      </c>
      <c r="M604" s="51" t="n">
        <f aca="false">L604*D604</f>
        <v>0</v>
      </c>
      <c r="N604" s="201" t="n">
        <v>-0.2</v>
      </c>
      <c r="O604" s="11"/>
      <c r="Q604" s="4"/>
      <c r="R604" s="50"/>
    </row>
    <row r="605" customFormat="false" ht="14.25" hidden="false" customHeight="true" outlineLevel="0" collapsed="false">
      <c r="A605" s="97"/>
      <c r="B605" s="48"/>
      <c r="C605" s="49" t="n">
        <v>20</v>
      </c>
      <c r="D605" s="165" t="n">
        <v>238</v>
      </c>
      <c r="E605" s="49"/>
      <c r="F605" s="55"/>
      <c r="G605" s="55"/>
      <c r="H605" s="55"/>
      <c r="I605" s="55"/>
      <c r="J605" s="55"/>
      <c r="K605" s="55"/>
      <c r="L605" s="51" t="n">
        <f aca="false">J605+I605+H605+G605+F605+E605+K605</f>
        <v>0</v>
      </c>
      <c r="M605" s="51" t="n">
        <f aca="false">L605*D605</f>
        <v>0</v>
      </c>
      <c r="N605" s="201" t="n">
        <v>-0.2</v>
      </c>
      <c r="O605" s="11"/>
      <c r="Q605" s="4"/>
      <c r="R605" s="50"/>
    </row>
    <row r="606" customFormat="false" ht="14.25" hidden="false" customHeight="true" outlineLevel="0" collapsed="false">
      <c r="A606" s="97"/>
      <c r="B606" s="48"/>
      <c r="C606" s="49" t="n">
        <v>22</v>
      </c>
      <c r="D606" s="165" t="n">
        <v>258</v>
      </c>
      <c r="E606" s="49"/>
      <c r="F606" s="55"/>
      <c r="G606" s="55"/>
      <c r="H606" s="55"/>
      <c r="I606" s="55"/>
      <c r="J606" s="55"/>
      <c r="K606" s="55"/>
      <c r="L606" s="51" t="n">
        <f aca="false">J606+I606+H606+G606+F606+E606+K606</f>
        <v>0</v>
      </c>
      <c r="M606" s="51" t="n">
        <f aca="false">L606*D606</f>
        <v>0</v>
      </c>
      <c r="N606" s="201" t="n">
        <v>-0.2</v>
      </c>
      <c r="O606" s="11"/>
      <c r="Q606" s="4"/>
      <c r="R606" s="50"/>
    </row>
    <row r="607" customFormat="false" ht="14.25" hidden="false" customHeight="true" outlineLevel="0" collapsed="false">
      <c r="A607" s="97"/>
      <c r="B607" s="48"/>
      <c r="C607" s="49" t="n">
        <v>24</v>
      </c>
      <c r="D607" s="165" t="n">
        <v>271</v>
      </c>
      <c r="E607" s="49"/>
      <c r="F607" s="55"/>
      <c r="G607" s="55"/>
      <c r="H607" s="55"/>
      <c r="I607" s="55"/>
      <c r="J607" s="55"/>
      <c r="K607" s="55"/>
      <c r="L607" s="51" t="n">
        <f aca="false">J607+I607+H607+G607+F607+E607+K607</f>
        <v>0</v>
      </c>
      <c r="M607" s="51" t="n">
        <f aca="false">L607*D607</f>
        <v>0</v>
      </c>
      <c r="N607" s="201" t="n">
        <v>-0.2</v>
      </c>
      <c r="O607" s="11"/>
      <c r="Q607" s="4"/>
      <c r="R607" s="50"/>
    </row>
    <row r="608" customFormat="false" ht="14.25" hidden="false" customHeight="true" outlineLevel="0" collapsed="false">
      <c r="A608" s="97"/>
      <c r="B608" s="54"/>
      <c r="C608" s="55"/>
      <c r="D608" s="165" t="n">
        <v>0</v>
      </c>
      <c r="E608" s="202"/>
      <c r="F608" s="55"/>
      <c r="G608" s="55"/>
      <c r="H608" s="55"/>
      <c r="I608" s="55"/>
      <c r="J608" s="55"/>
      <c r="K608" s="55"/>
      <c r="L608" s="56"/>
      <c r="M608" s="56"/>
      <c r="N608" s="57"/>
      <c r="O608" s="11"/>
      <c r="Q608" s="4"/>
      <c r="R608" s="50"/>
    </row>
    <row r="609" customFormat="false" ht="14.25" hidden="false" customHeight="true" outlineLevel="0" collapsed="false">
      <c r="A609" s="34" t="s">
        <v>194</v>
      </c>
      <c r="B609" s="35" t="s">
        <v>16</v>
      </c>
      <c r="C609" s="36"/>
      <c r="D609" s="165" t="n">
        <v>0</v>
      </c>
      <c r="E609" s="197" t="s">
        <v>18</v>
      </c>
      <c r="F609" s="89"/>
      <c r="G609" s="89"/>
      <c r="H609" s="89"/>
      <c r="I609" s="89"/>
      <c r="J609" s="89"/>
      <c r="K609" s="89"/>
      <c r="L609" s="44" t="n">
        <f aca="false">L610+L611+L612+L613</f>
        <v>0</v>
      </c>
      <c r="M609" s="45"/>
      <c r="N609" s="46"/>
      <c r="O609" s="11"/>
      <c r="Q609" s="4"/>
      <c r="R609" s="50"/>
    </row>
    <row r="610" customFormat="false" ht="14.25" hidden="false" customHeight="true" outlineLevel="0" collapsed="false">
      <c r="A610" s="97"/>
      <c r="B610" s="48"/>
      <c r="C610" s="49" t="n">
        <v>18</v>
      </c>
      <c r="D610" s="165" t="n">
        <v>295</v>
      </c>
      <c r="E610" s="49"/>
      <c r="F610" s="55"/>
      <c r="G610" s="55"/>
      <c r="H610" s="55"/>
      <c r="I610" s="55"/>
      <c r="J610" s="55"/>
      <c r="K610" s="55"/>
      <c r="L610" s="51" t="n">
        <f aca="false">J610+I610+H610+G610+F610+E610+K610</f>
        <v>0</v>
      </c>
      <c r="M610" s="51" t="n">
        <f aca="false">L610*D610</f>
        <v>0</v>
      </c>
      <c r="N610" s="52"/>
      <c r="O610" s="11"/>
      <c r="Q610" s="4"/>
      <c r="R610" s="50"/>
    </row>
    <row r="611" customFormat="false" ht="14.25" hidden="false" customHeight="true" outlineLevel="0" collapsed="false">
      <c r="A611" s="97"/>
      <c r="B611" s="48"/>
      <c r="C611" s="49" t="n">
        <v>20</v>
      </c>
      <c r="D611" s="165" t="n">
        <v>295</v>
      </c>
      <c r="E611" s="49"/>
      <c r="F611" s="55"/>
      <c r="G611" s="55"/>
      <c r="H611" s="55"/>
      <c r="I611" s="55"/>
      <c r="J611" s="55"/>
      <c r="K611" s="55"/>
      <c r="L611" s="51" t="n">
        <f aca="false">J611+I611+H611+G611+F611+E611+K611</f>
        <v>0</v>
      </c>
      <c r="M611" s="51" t="n">
        <f aca="false">L611*D611</f>
        <v>0</v>
      </c>
      <c r="N611" s="52"/>
      <c r="O611" s="11"/>
      <c r="Q611" s="4"/>
      <c r="R611" s="50"/>
    </row>
    <row r="612" customFormat="false" ht="14.25" hidden="false" customHeight="true" outlineLevel="0" collapsed="false">
      <c r="A612" s="97"/>
      <c r="B612" s="48"/>
      <c r="C612" s="49" t="n">
        <v>22</v>
      </c>
      <c r="D612" s="165" t="n">
        <v>315</v>
      </c>
      <c r="E612" s="49"/>
      <c r="F612" s="55"/>
      <c r="G612" s="55"/>
      <c r="H612" s="55"/>
      <c r="I612" s="55"/>
      <c r="J612" s="55"/>
      <c r="K612" s="55"/>
      <c r="L612" s="51" t="n">
        <f aca="false">J612+I612+H612+G612+F612+E612+K612</f>
        <v>0</v>
      </c>
      <c r="M612" s="51" t="n">
        <f aca="false">L612*D612</f>
        <v>0</v>
      </c>
      <c r="N612" s="57"/>
      <c r="O612" s="11"/>
      <c r="Q612" s="4"/>
      <c r="R612" s="50"/>
    </row>
    <row r="613" customFormat="false" ht="14.25" hidden="false" customHeight="true" outlineLevel="0" collapsed="false">
      <c r="A613" s="97"/>
      <c r="B613" s="48"/>
      <c r="C613" s="49" t="n">
        <v>24</v>
      </c>
      <c r="D613" s="165" t="n">
        <v>335</v>
      </c>
      <c r="E613" s="49"/>
      <c r="F613" s="55"/>
      <c r="G613" s="55"/>
      <c r="H613" s="55"/>
      <c r="I613" s="55"/>
      <c r="J613" s="55"/>
      <c r="K613" s="55"/>
      <c r="L613" s="51" t="n">
        <f aca="false">J613+I613+H613+G613+F613+E613+K613</f>
        <v>0</v>
      </c>
      <c r="M613" s="51" t="n">
        <f aca="false">L613*D613</f>
        <v>0</v>
      </c>
      <c r="N613" s="57"/>
      <c r="O613" s="11"/>
      <c r="Q613" s="4"/>
      <c r="R613" s="50"/>
    </row>
    <row r="614" customFormat="false" ht="14.25" hidden="false" customHeight="true" outlineLevel="0" collapsed="false">
      <c r="A614" s="97"/>
      <c r="B614" s="54"/>
      <c r="C614" s="55"/>
      <c r="D614" s="55"/>
      <c r="E614" s="202"/>
      <c r="F614" s="55"/>
      <c r="G614" s="55"/>
      <c r="H614" s="55"/>
      <c r="I614" s="55"/>
      <c r="J614" s="55"/>
      <c r="K614" s="55"/>
      <c r="L614" s="56"/>
      <c r="M614" s="56"/>
      <c r="N614" s="57"/>
      <c r="O614" s="11"/>
      <c r="Q614" s="4"/>
      <c r="R614" s="50"/>
    </row>
    <row r="615" customFormat="false" ht="14.25" hidden="false" customHeight="true" outlineLevel="0" collapsed="false">
      <c r="A615" s="34" t="s">
        <v>195</v>
      </c>
      <c r="B615" s="35" t="s">
        <v>16</v>
      </c>
      <c r="C615" s="36"/>
      <c r="D615" s="165" t="n">
        <v>0</v>
      </c>
      <c r="E615" s="197" t="s">
        <v>18</v>
      </c>
      <c r="F615" s="197" t="s">
        <v>190</v>
      </c>
      <c r="G615" s="89"/>
      <c r="H615" s="89"/>
      <c r="I615" s="89"/>
      <c r="J615" s="89"/>
      <c r="K615" s="89"/>
      <c r="L615" s="44" t="n">
        <f aca="false">L616+L617+L618+L619+L620</f>
        <v>0</v>
      </c>
      <c r="M615" s="45"/>
      <c r="N615" s="46"/>
      <c r="O615" s="11"/>
      <c r="Q615" s="4"/>
      <c r="R615" s="50"/>
    </row>
    <row r="616" customFormat="false" ht="14.25" hidden="false" customHeight="true" outlineLevel="0" collapsed="false">
      <c r="A616" s="97"/>
      <c r="B616" s="48"/>
      <c r="C616" s="49" t="n">
        <v>18</v>
      </c>
      <c r="D616" s="165" t="n">
        <v>310</v>
      </c>
      <c r="E616" s="55"/>
      <c r="F616" s="55"/>
      <c r="G616" s="55"/>
      <c r="H616" s="55"/>
      <c r="I616" s="55"/>
      <c r="J616" s="55"/>
      <c r="K616" s="55"/>
      <c r="L616" s="51" t="n">
        <f aca="false">J616+I616+H616+G616+F616+E616+K616</f>
        <v>0</v>
      </c>
      <c r="M616" s="51" t="n">
        <f aca="false">L616*D616</f>
        <v>0</v>
      </c>
      <c r="N616" s="52"/>
      <c r="O616" s="11"/>
      <c r="Q616" s="4"/>
      <c r="R616" s="50"/>
    </row>
    <row r="617" customFormat="false" ht="14.25" hidden="false" customHeight="true" outlineLevel="0" collapsed="false">
      <c r="A617" s="97"/>
      <c r="B617" s="48"/>
      <c r="C617" s="49" t="n">
        <v>20</v>
      </c>
      <c r="D617" s="165" t="n">
        <v>310</v>
      </c>
      <c r="E617" s="49"/>
      <c r="F617" s="49"/>
      <c r="G617" s="55"/>
      <c r="H617" s="55"/>
      <c r="I617" s="55"/>
      <c r="J617" s="55"/>
      <c r="K617" s="55"/>
      <c r="L617" s="51" t="n">
        <f aca="false">J617+I617+H617+G617+F617+E617+K617</f>
        <v>0</v>
      </c>
      <c r="M617" s="51" t="n">
        <f aca="false">L617*D617</f>
        <v>0</v>
      </c>
      <c r="N617" s="52"/>
      <c r="O617" s="11"/>
      <c r="Q617" s="4"/>
      <c r="R617" s="50"/>
    </row>
    <row r="618" customFormat="false" ht="14.25" hidden="false" customHeight="true" outlineLevel="0" collapsed="false">
      <c r="A618" s="97"/>
      <c r="B618" s="48"/>
      <c r="C618" s="49" t="n">
        <v>22</v>
      </c>
      <c r="D618" s="165" t="n">
        <v>330</v>
      </c>
      <c r="E618" s="49"/>
      <c r="F618" s="49"/>
      <c r="G618" s="55"/>
      <c r="H618" s="55"/>
      <c r="I618" s="55"/>
      <c r="J618" s="55"/>
      <c r="K618" s="55"/>
      <c r="L618" s="51" t="n">
        <f aca="false">J618+I618+H618+G618+F618+E618+K618</f>
        <v>0</v>
      </c>
      <c r="M618" s="51" t="n">
        <f aca="false">L618*D618</f>
        <v>0</v>
      </c>
      <c r="N618" s="52"/>
      <c r="O618" s="11"/>
      <c r="Q618" s="4"/>
      <c r="R618" s="50"/>
    </row>
    <row r="619" customFormat="false" ht="14.25" hidden="false" customHeight="true" outlineLevel="0" collapsed="false">
      <c r="A619" s="97"/>
      <c r="B619" s="48"/>
      <c r="C619" s="49" t="n">
        <v>24</v>
      </c>
      <c r="D619" s="165" t="n">
        <v>350</v>
      </c>
      <c r="E619" s="49"/>
      <c r="F619" s="49"/>
      <c r="G619" s="55"/>
      <c r="H619" s="55"/>
      <c r="I619" s="55"/>
      <c r="J619" s="55"/>
      <c r="K619" s="55"/>
      <c r="L619" s="51" t="n">
        <f aca="false">J619+I619+H619+G619+F619+E619+K619</f>
        <v>0</v>
      </c>
      <c r="M619" s="51" t="n">
        <f aca="false">L619*D619</f>
        <v>0</v>
      </c>
      <c r="N619" s="52"/>
      <c r="O619" s="11"/>
      <c r="Q619" s="4"/>
      <c r="R619" s="50"/>
    </row>
    <row r="620" customFormat="false" ht="14.25" hidden="false" customHeight="true" outlineLevel="0" collapsed="false">
      <c r="A620" s="97"/>
      <c r="B620" s="54"/>
      <c r="C620" s="49" t="n">
        <v>26</v>
      </c>
      <c r="D620" s="165" t="n">
        <v>370</v>
      </c>
      <c r="E620" s="49"/>
      <c r="F620" s="49"/>
      <c r="G620" s="55"/>
      <c r="H620" s="55"/>
      <c r="I620" s="55"/>
      <c r="J620" s="55"/>
      <c r="K620" s="55"/>
      <c r="L620" s="51" t="n">
        <f aca="false">J620+I620+H620+G620+F620+E620+K620</f>
        <v>0</v>
      </c>
      <c r="M620" s="51" t="n">
        <f aca="false">L620*D620</f>
        <v>0</v>
      </c>
      <c r="N620" s="52"/>
      <c r="O620" s="11"/>
      <c r="Q620" s="4"/>
      <c r="R620" s="50"/>
    </row>
    <row r="621" customFormat="false" ht="14.25" hidden="false" customHeight="true" outlineLevel="0" collapsed="false">
      <c r="A621" s="198" t="s">
        <v>196</v>
      </c>
      <c r="B621" s="90"/>
      <c r="C621" s="199"/>
      <c r="D621" s="199"/>
      <c r="E621" s="200"/>
      <c r="F621" s="200"/>
      <c r="G621" s="200"/>
      <c r="H621" s="200"/>
      <c r="I621" s="200"/>
      <c r="J621" s="200"/>
      <c r="K621" s="66"/>
      <c r="L621" s="91"/>
      <c r="M621" s="91"/>
      <c r="N621" s="92"/>
      <c r="O621" s="11"/>
      <c r="Q621" s="4"/>
      <c r="R621" s="50"/>
    </row>
    <row r="622" customFormat="false" ht="14.25" hidden="false" customHeight="true" outlineLevel="0" collapsed="false">
      <c r="A622" s="34" t="s">
        <v>197</v>
      </c>
      <c r="B622" s="35" t="s">
        <v>16</v>
      </c>
      <c r="C622" s="36"/>
      <c r="D622" s="165" t="n">
        <v>0</v>
      </c>
      <c r="E622" s="203" t="s">
        <v>17</v>
      </c>
      <c r="F622" s="203" t="s">
        <v>92</v>
      </c>
      <c r="G622" s="204" t="s">
        <v>198</v>
      </c>
      <c r="H622" s="204" t="s">
        <v>199</v>
      </c>
      <c r="I622" s="89"/>
      <c r="J622" s="89"/>
      <c r="K622" s="89"/>
      <c r="L622" s="44" t="n">
        <f aca="false">L623+L624+L625+L626+L627</f>
        <v>0</v>
      </c>
      <c r="M622" s="45"/>
      <c r="N622" s="46"/>
      <c r="O622" s="11"/>
      <c r="Q622" s="4"/>
      <c r="R622" s="50"/>
    </row>
    <row r="623" customFormat="false" ht="14.25" hidden="false" customHeight="true" outlineLevel="0" collapsed="false">
      <c r="A623" s="97"/>
      <c r="B623" s="48"/>
      <c r="C623" s="49" t="n">
        <v>18</v>
      </c>
      <c r="D623" s="165" t="n">
        <v>310</v>
      </c>
      <c r="E623" s="49"/>
      <c r="F623" s="49"/>
      <c r="G623" s="49"/>
      <c r="H623" s="49"/>
      <c r="I623" s="55"/>
      <c r="J623" s="55"/>
      <c r="K623" s="55"/>
      <c r="L623" s="51" t="n">
        <f aca="false">J623+I623+H623+G623+F623+E623+K623</f>
        <v>0</v>
      </c>
      <c r="M623" s="51" t="n">
        <f aca="false">L623*D623</f>
        <v>0</v>
      </c>
      <c r="N623" s="52"/>
      <c r="O623" s="11"/>
      <c r="Q623" s="4"/>
      <c r="R623" s="50"/>
    </row>
    <row r="624" customFormat="false" ht="14.25" hidden="false" customHeight="true" outlineLevel="0" collapsed="false">
      <c r="A624" s="97"/>
      <c r="B624" s="48"/>
      <c r="C624" s="49" t="n">
        <v>20</v>
      </c>
      <c r="D624" s="165" t="n">
        <v>310</v>
      </c>
      <c r="E624" s="49"/>
      <c r="F624" s="49"/>
      <c r="G624" s="49"/>
      <c r="H624" s="49"/>
      <c r="I624" s="55"/>
      <c r="J624" s="55"/>
      <c r="K624" s="55"/>
      <c r="L624" s="51" t="n">
        <f aca="false">J624+I624+H624+G624+F624+E624+K624</f>
        <v>0</v>
      </c>
      <c r="M624" s="51" t="n">
        <f aca="false">L624*D624</f>
        <v>0</v>
      </c>
      <c r="N624" s="52"/>
      <c r="O624" s="11"/>
      <c r="Q624" s="4"/>
      <c r="R624" s="50"/>
    </row>
    <row r="625" customFormat="false" ht="14.25" hidden="false" customHeight="true" outlineLevel="0" collapsed="false">
      <c r="A625" s="97"/>
      <c r="B625" s="48"/>
      <c r="C625" s="49" t="n">
        <v>22</v>
      </c>
      <c r="D625" s="165" t="n">
        <v>330</v>
      </c>
      <c r="E625" s="49"/>
      <c r="F625" s="49"/>
      <c r="G625" s="49"/>
      <c r="H625" s="49"/>
      <c r="I625" s="55"/>
      <c r="J625" s="55"/>
      <c r="K625" s="55"/>
      <c r="L625" s="51" t="n">
        <f aca="false">J625+I625+H625+G625+F625+E625+K625</f>
        <v>0</v>
      </c>
      <c r="M625" s="51" t="n">
        <f aca="false">L625*D625</f>
        <v>0</v>
      </c>
      <c r="N625" s="57"/>
      <c r="O625" s="11"/>
      <c r="Q625" s="4"/>
      <c r="R625" s="50"/>
    </row>
    <row r="626" customFormat="false" ht="14.25" hidden="false" customHeight="true" outlineLevel="0" collapsed="false">
      <c r="A626" s="97"/>
      <c r="B626" s="48"/>
      <c r="C626" s="49" t="n">
        <v>24</v>
      </c>
      <c r="D626" s="165" t="n">
        <v>350</v>
      </c>
      <c r="E626" s="49"/>
      <c r="F626" s="49"/>
      <c r="G626" s="49"/>
      <c r="H626" s="49"/>
      <c r="I626" s="55"/>
      <c r="J626" s="55"/>
      <c r="K626" s="55"/>
      <c r="L626" s="51" t="n">
        <f aca="false">J626+I626+H626+G626+F626+E626+K626</f>
        <v>0</v>
      </c>
      <c r="M626" s="51" t="n">
        <f aca="false">L626*D626</f>
        <v>0</v>
      </c>
      <c r="N626" s="57"/>
      <c r="O626" s="11"/>
      <c r="Q626" s="4"/>
      <c r="R626" s="50"/>
    </row>
    <row r="627" customFormat="false" ht="14.25" hidden="false" customHeight="true" outlineLevel="0" collapsed="false">
      <c r="A627" s="205" t="s">
        <v>200</v>
      </c>
      <c r="B627" s="54"/>
      <c r="C627" s="49" t="n">
        <v>26</v>
      </c>
      <c r="D627" s="165" t="n">
        <v>370</v>
      </c>
      <c r="E627" s="49"/>
      <c r="F627" s="49"/>
      <c r="G627" s="49"/>
      <c r="H627" s="49"/>
      <c r="I627" s="55"/>
      <c r="J627" s="55"/>
      <c r="K627" s="55"/>
      <c r="L627" s="51" t="n">
        <f aca="false">J627+I627+H627+G627+F627+E627+K627</f>
        <v>0</v>
      </c>
      <c r="M627" s="51" t="n">
        <f aca="false">L627*D627</f>
        <v>0</v>
      </c>
      <c r="N627" s="57"/>
      <c r="O627" s="11"/>
      <c r="Q627" s="4"/>
      <c r="R627" s="50"/>
    </row>
    <row r="628" customFormat="false" ht="14.25" hidden="false" customHeight="true" outlineLevel="0" collapsed="false">
      <c r="A628" s="34" t="s">
        <v>201</v>
      </c>
      <c r="B628" s="35" t="s">
        <v>16</v>
      </c>
      <c r="C628" s="36"/>
      <c r="D628" s="172"/>
      <c r="E628" s="206" t="s">
        <v>202</v>
      </c>
      <c r="F628" s="89"/>
      <c r="G628" s="89"/>
      <c r="H628" s="89"/>
      <c r="I628" s="89"/>
      <c r="J628" s="89"/>
      <c r="K628" s="89"/>
      <c r="L628" s="44" t="n">
        <f aca="false">L629+L630+L631+L632+L633</f>
        <v>0</v>
      </c>
      <c r="M628" s="45"/>
      <c r="N628" s="46"/>
      <c r="O628" s="11"/>
      <c r="Q628" s="4"/>
      <c r="R628" s="50"/>
    </row>
    <row r="629" customFormat="false" ht="15" hidden="false" customHeight="true" outlineLevel="0" collapsed="false">
      <c r="A629" s="97"/>
      <c r="B629" s="48"/>
      <c r="C629" s="49" t="n">
        <v>20</v>
      </c>
      <c r="D629" s="173" t="n">
        <v>310</v>
      </c>
      <c r="E629" s="49"/>
      <c r="F629" s="55"/>
      <c r="G629" s="55"/>
      <c r="H629" s="55"/>
      <c r="I629" s="55"/>
      <c r="J629" s="55"/>
      <c r="K629" s="55"/>
      <c r="L629" s="51" t="n">
        <f aca="false">J629+I629+H629+G629+F629+E629+K629</f>
        <v>0</v>
      </c>
      <c r="M629" s="51" t="n">
        <f aca="false">L629*D629</f>
        <v>0</v>
      </c>
      <c r="N629" s="52"/>
      <c r="O629" s="11"/>
      <c r="Q629" s="4"/>
      <c r="R629" s="50"/>
    </row>
    <row r="630" customFormat="false" ht="14.25" hidden="false" customHeight="true" outlineLevel="0" collapsed="false">
      <c r="A630" s="97"/>
      <c r="B630" s="48"/>
      <c r="C630" s="49" t="n">
        <v>22</v>
      </c>
      <c r="D630" s="173" t="n">
        <v>330</v>
      </c>
      <c r="E630" s="49"/>
      <c r="F630" s="55"/>
      <c r="G630" s="55"/>
      <c r="H630" s="55"/>
      <c r="I630" s="55"/>
      <c r="J630" s="55"/>
      <c r="K630" s="55"/>
      <c r="L630" s="51" t="n">
        <f aca="false">J630+I630+H630+G630+F630+E630+K630</f>
        <v>0</v>
      </c>
      <c r="M630" s="51" t="n">
        <f aca="false">L630*D630</f>
        <v>0</v>
      </c>
      <c r="N630" s="52"/>
      <c r="O630" s="11"/>
      <c r="Q630" s="4"/>
      <c r="R630" s="50"/>
    </row>
    <row r="631" customFormat="false" ht="14.25" hidden="false" customHeight="true" outlineLevel="0" collapsed="false">
      <c r="A631" s="97"/>
      <c r="B631" s="48"/>
      <c r="C631" s="49" t="n">
        <v>24</v>
      </c>
      <c r="D631" s="173" t="n">
        <v>350</v>
      </c>
      <c r="E631" s="49"/>
      <c r="F631" s="55"/>
      <c r="G631" s="55"/>
      <c r="H631" s="55"/>
      <c r="I631" s="55"/>
      <c r="J631" s="55"/>
      <c r="K631" s="55"/>
      <c r="L631" s="51" t="n">
        <f aca="false">J631+I631+H631+G631+F631+E631+K631</f>
        <v>0</v>
      </c>
      <c r="M631" s="51" t="n">
        <f aca="false">L631*D631</f>
        <v>0</v>
      </c>
      <c r="N631" s="57"/>
      <c r="O631" s="11"/>
      <c r="Q631" s="4"/>
      <c r="R631" s="50"/>
    </row>
    <row r="632" customFormat="false" ht="14.25" hidden="false" customHeight="true" outlineLevel="0" collapsed="false">
      <c r="A632" s="97"/>
      <c r="B632" s="48"/>
      <c r="C632" s="49" t="n">
        <v>26</v>
      </c>
      <c r="D632" s="173" t="n">
        <v>370</v>
      </c>
      <c r="E632" s="49"/>
      <c r="F632" s="55"/>
      <c r="G632" s="55"/>
      <c r="H632" s="55"/>
      <c r="I632" s="55"/>
      <c r="J632" s="55"/>
      <c r="K632" s="55"/>
      <c r="L632" s="51" t="n">
        <f aca="false">J632+I632+H632+G632+F632+E632+K632</f>
        <v>0</v>
      </c>
      <c r="M632" s="51" t="n">
        <f aca="false">L632*D632</f>
        <v>0</v>
      </c>
      <c r="N632" s="57"/>
      <c r="O632" s="11"/>
      <c r="Q632" s="4"/>
      <c r="R632" s="50"/>
    </row>
    <row r="633" customFormat="false" ht="14.25" hidden="false" customHeight="true" outlineLevel="0" collapsed="false">
      <c r="A633" s="88"/>
      <c r="B633" s="90"/>
      <c r="C633" s="66"/>
      <c r="D633" s="66"/>
      <c r="E633" s="66"/>
      <c r="F633" s="66"/>
      <c r="G633" s="66"/>
      <c r="H633" s="66"/>
      <c r="I633" s="66"/>
      <c r="J633" s="66"/>
      <c r="K633" s="66"/>
      <c r="L633" s="91"/>
      <c r="M633" s="91"/>
      <c r="N633" s="92"/>
      <c r="O633" s="11"/>
      <c r="Q633" s="4"/>
      <c r="R633" s="50"/>
    </row>
    <row r="634" customFormat="false" ht="14.25" hidden="false" customHeight="true" outlineLevel="0" collapsed="false">
      <c r="A634" s="34" t="s">
        <v>203</v>
      </c>
      <c r="B634" s="35" t="s">
        <v>16</v>
      </c>
      <c r="C634" s="36"/>
      <c r="D634" s="172"/>
      <c r="E634" s="206" t="s">
        <v>23</v>
      </c>
      <c r="F634" s="89"/>
      <c r="G634" s="89"/>
      <c r="H634" s="89"/>
      <c r="I634" s="89"/>
      <c r="J634" s="89"/>
      <c r="K634" s="89"/>
      <c r="L634" s="44" t="n">
        <f aca="false">L635+L636+L637+L638+L639</f>
        <v>0</v>
      </c>
      <c r="M634" s="45"/>
      <c r="N634" s="46"/>
      <c r="O634" s="11"/>
      <c r="Q634" s="4"/>
      <c r="R634" s="50"/>
    </row>
    <row r="635" customFormat="false" ht="14.25" hidden="false" customHeight="true" outlineLevel="0" collapsed="false">
      <c r="A635" s="97"/>
      <c r="B635" s="48"/>
      <c r="C635" s="49" t="n">
        <v>18</v>
      </c>
      <c r="D635" s="173" t="n">
        <v>310</v>
      </c>
      <c r="E635" s="49"/>
      <c r="F635" s="55"/>
      <c r="G635" s="55"/>
      <c r="H635" s="55"/>
      <c r="I635" s="55"/>
      <c r="J635" s="55"/>
      <c r="K635" s="55"/>
      <c r="L635" s="51" t="n">
        <f aca="false">J635+I635+H635+G635+F635+E635+K635</f>
        <v>0</v>
      </c>
      <c r="M635" s="51" t="n">
        <f aca="false">L635*D635</f>
        <v>0</v>
      </c>
      <c r="N635" s="52"/>
      <c r="O635" s="11"/>
      <c r="Q635" s="4"/>
      <c r="R635" s="50"/>
    </row>
    <row r="636" customFormat="false" ht="14.25" hidden="false" customHeight="true" outlineLevel="0" collapsed="false">
      <c r="A636" s="97"/>
      <c r="B636" s="48"/>
      <c r="C636" s="49" t="n">
        <v>20</v>
      </c>
      <c r="D636" s="173" t="n">
        <v>310</v>
      </c>
      <c r="E636" s="49"/>
      <c r="F636" s="55"/>
      <c r="G636" s="55"/>
      <c r="H636" s="55"/>
      <c r="I636" s="55"/>
      <c r="J636" s="55"/>
      <c r="K636" s="55"/>
      <c r="L636" s="51" t="n">
        <f aca="false">J636+I636+H636+G636+F636+E636+K636</f>
        <v>0</v>
      </c>
      <c r="M636" s="51" t="n">
        <f aca="false">L636*D636</f>
        <v>0</v>
      </c>
      <c r="N636" s="52"/>
      <c r="O636" s="11"/>
      <c r="Q636" s="4"/>
      <c r="R636" s="50"/>
    </row>
    <row r="637" customFormat="false" ht="14.25" hidden="false" customHeight="true" outlineLevel="0" collapsed="false">
      <c r="A637" s="97"/>
      <c r="B637" s="48"/>
      <c r="C637" s="49" t="n">
        <v>22</v>
      </c>
      <c r="D637" s="173" t="n">
        <v>335</v>
      </c>
      <c r="E637" s="49"/>
      <c r="F637" s="55"/>
      <c r="G637" s="55"/>
      <c r="H637" s="55"/>
      <c r="I637" s="55"/>
      <c r="J637" s="55"/>
      <c r="K637" s="55"/>
      <c r="L637" s="51" t="n">
        <f aca="false">J637+I637+H637+G637+F637+E637+K637</f>
        <v>0</v>
      </c>
      <c r="M637" s="51" t="n">
        <f aca="false">L637*D637</f>
        <v>0</v>
      </c>
      <c r="N637" s="57"/>
      <c r="O637" s="11"/>
      <c r="Q637" s="4"/>
      <c r="R637" s="50"/>
    </row>
    <row r="638" customFormat="false" ht="14.25" hidden="false" customHeight="true" outlineLevel="0" collapsed="false">
      <c r="A638" s="97"/>
      <c r="B638" s="48"/>
      <c r="C638" s="49" t="n">
        <v>24</v>
      </c>
      <c r="D638" s="173" t="n">
        <v>360</v>
      </c>
      <c r="E638" s="49"/>
      <c r="F638" s="55"/>
      <c r="G638" s="55"/>
      <c r="H638" s="55"/>
      <c r="I638" s="55"/>
      <c r="J638" s="55"/>
      <c r="K638" s="55"/>
      <c r="L638" s="51" t="n">
        <f aca="false">J638+I638+H638+G638+F638+E638+K638</f>
        <v>0</v>
      </c>
      <c r="M638" s="51" t="n">
        <f aca="false">L638*D638</f>
        <v>0</v>
      </c>
      <c r="N638" s="57"/>
      <c r="O638" s="11"/>
      <c r="Q638" s="4"/>
      <c r="R638" s="50"/>
    </row>
    <row r="639" customFormat="false" ht="14.25" hidden="false" customHeight="true" outlineLevel="0" collapsed="false">
      <c r="A639" s="88"/>
      <c r="B639" s="63"/>
      <c r="C639" s="64" t="n">
        <v>26</v>
      </c>
      <c r="D639" s="175" t="n">
        <v>385</v>
      </c>
      <c r="E639" s="64"/>
      <c r="F639" s="66"/>
      <c r="G639" s="66"/>
      <c r="H639" s="66"/>
      <c r="I639" s="66"/>
      <c r="J639" s="66"/>
      <c r="K639" s="66"/>
      <c r="L639" s="91"/>
      <c r="M639" s="91"/>
      <c r="N639" s="92"/>
      <c r="O639" s="11"/>
      <c r="Q639" s="4"/>
      <c r="R639" s="50"/>
    </row>
    <row r="640" customFormat="false" ht="14.25" hidden="false" customHeight="true" outlineLevel="0" collapsed="false">
      <c r="A640" s="47" t="s">
        <v>204</v>
      </c>
      <c r="B640" s="48" t="s">
        <v>16</v>
      </c>
      <c r="C640" s="49"/>
      <c r="D640" s="207" t="n">
        <v>0</v>
      </c>
      <c r="E640" s="208" t="s">
        <v>190</v>
      </c>
      <c r="F640" s="208" t="s">
        <v>18</v>
      </c>
      <c r="G640" s="55"/>
      <c r="H640" s="55"/>
      <c r="I640" s="55"/>
      <c r="J640" s="55"/>
      <c r="K640" s="55"/>
      <c r="L640" s="106" t="e">
        <f aca="false">L642+L643+L644+L645+#REF!+L641</f>
        <v>#REF!</v>
      </c>
      <c r="M640" s="51"/>
      <c r="N640" s="209"/>
      <c r="O640" s="11"/>
      <c r="Q640" s="4"/>
      <c r="R640" s="50"/>
    </row>
    <row r="641" customFormat="false" ht="14.25" hidden="false" customHeight="true" outlineLevel="0" collapsed="false">
      <c r="A641" s="47"/>
      <c r="B641" s="48"/>
      <c r="C641" s="49" t="n">
        <v>18</v>
      </c>
      <c r="D641" s="207" t="n">
        <v>335</v>
      </c>
      <c r="E641" s="210"/>
      <c r="F641" s="210"/>
      <c r="G641" s="55"/>
      <c r="H641" s="55"/>
      <c r="I641" s="55"/>
      <c r="J641" s="55"/>
      <c r="K641" s="55"/>
      <c r="L641" s="51" t="n">
        <f aca="false">J641+I641+H641+G641+F641+E641+K641</f>
        <v>0</v>
      </c>
      <c r="M641" s="51" t="n">
        <f aca="false">L641*D641</f>
        <v>0</v>
      </c>
      <c r="N641" s="211"/>
      <c r="O641" s="11"/>
      <c r="Q641" s="4"/>
      <c r="R641" s="50"/>
    </row>
    <row r="642" customFormat="false" ht="14.25" hidden="false" customHeight="true" outlineLevel="0" collapsed="false">
      <c r="A642" s="97"/>
      <c r="B642" s="48"/>
      <c r="C642" s="49" t="n">
        <v>20</v>
      </c>
      <c r="D642" s="207" t="n">
        <v>335</v>
      </c>
      <c r="E642" s="49"/>
      <c r="F642" s="49"/>
      <c r="G642" s="55"/>
      <c r="H642" s="55"/>
      <c r="I642" s="55"/>
      <c r="J642" s="55"/>
      <c r="K642" s="55"/>
      <c r="L642" s="51" t="n">
        <f aca="false">J642+I642+H642+G642+F642+E642+K642</f>
        <v>0</v>
      </c>
      <c r="M642" s="51" t="n">
        <f aca="false">L642*D642</f>
        <v>0</v>
      </c>
      <c r="N642" s="211"/>
      <c r="O642" s="11"/>
      <c r="Q642" s="4"/>
      <c r="R642" s="50"/>
    </row>
    <row r="643" customFormat="false" ht="14.25" hidden="false" customHeight="true" outlineLevel="0" collapsed="false">
      <c r="A643" s="97"/>
      <c r="B643" s="48"/>
      <c r="C643" s="49" t="n">
        <v>22</v>
      </c>
      <c r="D643" s="207" t="n">
        <v>355</v>
      </c>
      <c r="E643" s="49"/>
      <c r="F643" s="49"/>
      <c r="G643" s="55"/>
      <c r="H643" s="55"/>
      <c r="I643" s="55"/>
      <c r="J643" s="55"/>
      <c r="K643" s="55"/>
      <c r="L643" s="51" t="n">
        <f aca="false">J643+I643+H643+G643+F643+E643+K643</f>
        <v>0</v>
      </c>
      <c r="M643" s="51" t="n">
        <f aca="false">L643*D643</f>
        <v>0</v>
      </c>
      <c r="N643" s="211"/>
      <c r="O643" s="11"/>
      <c r="Q643" s="4"/>
      <c r="R643" s="50"/>
    </row>
    <row r="644" customFormat="false" ht="14.25" hidden="false" customHeight="true" outlineLevel="0" collapsed="false">
      <c r="A644" s="97"/>
      <c r="B644" s="48"/>
      <c r="C644" s="49" t="n">
        <v>24</v>
      </c>
      <c r="D644" s="207" t="n">
        <v>380</v>
      </c>
      <c r="E644" s="49"/>
      <c r="F644" s="49"/>
      <c r="G644" s="55"/>
      <c r="H644" s="55"/>
      <c r="I644" s="55"/>
      <c r="J644" s="55"/>
      <c r="K644" s="55"/>
      <c r="L644" s="51" t="n">
        <f aca="false">J644+I644+H644+G644+F644+E644+K644</f>
        <v>0</v>
      </c>
      <c r="M644" s="51" t="n">
        <f aca="false">L644*D644</f>
        <v>0</v>
      </c>
      <c r="N644" s="211"/>
      <c r="O644" s="11"/>
      <c r="Q644" s="4"/>
      <c r="R644" s="50"/>
    </row>
    <row r="645" customFormat="false" ht="14.25" hidden="false" customHeight="true" outlineLevel="0" collapsed="false">
      <c r="A645" s="97"/>
      <c r="B645" s="54"/>
      <c r="C645" s="49" t="n">
        <v>26</v>
      </c>
      <c r="D645" s="207" t="n">
        <v>405</v>
      </c>
      <c r="E645" s="49"/>
      <c r="F645" s="49"/>
      <c r="G645" s="55"/>
      <c r="H645" s="55"/>
      <c r="I645" s="55"/>
      <c r="J645" s="55"/>
      <c r="K645" s="55"/>
      <c r="L645" s="51" t="n">
        <f aca="false">J645+I645+H645+G645+F645+E645+K645</f>
        <v>0</v>
      </c>
      <c r="M645" s="51" t="n">
        <f aca="false">L645*D645</f>
        <v>0</v>
      </c>
      <c r="N645" s="211"/>
      <c r="O645" s="11"/>
      <c r="Q645" s="4"/>
      <c r="R645" s="50"/>
    </row>
    <row r="646" customFormat="false" ht="18" hidden="false" customHeight="true" outlineLevel="0" collapsed="false">
      <c r="A646" s="34" t="s">
        <v>205</v>
      </c>
      <c r="B646" s="139" t="s">
        <v>16</v>
      </c>
      <c r="C646" s="36"/>
      <c r="D646" s="207" t="n">
        <v>0</v>
      </c>
      <c r="E646" s="197" t="s">
        <v>18</v>
      </c>
      <c r="F646" s="197" t="s">
        <v>190</v>
      </c>
      <c r="G646" s="89"/>
      <c r="H646" s="89"/>
      <c r="I646" s="89"/>
      <c r="J646" s="89"/>
      <c r="K646" s="89"/>
      <c r="L646" s="44" t="n">
        <f aca="false">L648+L649+L650+L651+L652+L647</f>
        <v>0</v>
      </c>
      <c r="M646" s="45"/>
      <c r="N646" s="209"/>
      <c r="O646" s="11"/>
      <c r="Q646" s="4"/>
      <c r="R646" s="50"/>
    </row>
    <row r="647" customFormat="false" ht="14.25" hidden="false" customHeight="true" outlineLevel="0" collapsed="false">
      <c r="A647" s="47"/>
      <c r="B647" s="141"/>
      <c r="C647" s="49" t="n">
        <v>18</v>
      </c>
      <c r="D647" s="207" t="n">
        <v>335</v>
      </c>
      <c r="E647" s="210"/>
      <c r="F647" s="210"/>
      <c r="G647" s="55"/>
      <c r="H647" s="55"/>
      <c r="I647" s="55"/>
      <c r="J647" s="55"/>
      <c r="K647" s="55"/>
      <c r="L647" s="51" t="n">
        <f aca="false">J647+I647+H647+G647+F647+E647+K647</f>
        <v>0</v>
      </c>
      <c r="M647" s="51" t="n">
        <f aca="false">L647*D647</f>
        <v>0</v>
      </c>
      <c r="N647" s="211"/>
      <c r="O647" s="11"/>
      <c r="Q647" s="4"/>
      <c r="R647" s="50"/>
    </row>
    <row r="648" customFormat="false" ht="14.25" hidden="false" customHeight="true" outlineLevel="0" collapsed="false">
      <c r="A648" s="97"/>
      <c r="B648" s="141"/>
      <c r="C648" s="49" t="n">
        <v>20</v>
      </c>
      <c r="D648" s="207" t="n">
        <v>335</v>
      </c>
      <c r="E648" s="49"/>
      <c r="F648" s="49"/>
      <c r="G648" s="55"/>
      <c r="H648" s="55"/>
      <c r="I648" s="55"/>
      <c r="J648" s="55"/>
      <c r="K648" s="55"/>
      <c r="L648" s="51" t="n">
        <f aca="false">J648+I648+H648+G648+F648+E648+K648</f>
        <v>0</v>
      </c>
      <c r="M648" s="51" t="n">
        <f aca="false">L648*D648</f>
        <v>0</v>
      </c>
      <c r="N648" s="211"/>
      <c r="O648" s="11"/>
      <c r="Q648" s="4"/>
      <c r="R648" s="50"/>
    </row>
    <row r="649" customFormat="false" ht="14.25" hidden="false" customHeight="true" outlineLevel="0" collapsed="false">
      <c r="A649" s="97"/>
      <c r="B649" s="141"/>
      <c r="C649" s="49" t="n">
        <v>22</v>
      </c>
      <c r="D649" s="207" t="n">
        <v>355</v>
      </c>
      <c r="E649" s="49"/>
      <c r="F649" s="49"/>
      <c r="G649" s="55"/>
      <c r="H649" s="55"/>
      <c r="I649" s="55"/>
      <c r="J649" s="55"/>
      <c r="K649" s="55"/>
      <c r="L649" s="51" t="n">
        <f aca="false">J649+I649+H649+G649+F649+E649+K649</f>
        <v>0</v>
      </c>
      <c r="M649" s="51" t="n">
        <f aca="false">L649*D649</f>
        <v>0</v>
      </c>
      <c r="N649" s="211"/>
      <c r="O649" s="11"/>
      <c r="Q649" s="4"/>
      <c r="R649" s="50"/>
    </row>
    <row r="650" customFormat="false" ht="14.25" hidden="false" customHeight="true" outlineLevel="0" collapsed="false">
      <c r="A650" s="97"/>
      <c r="B650" s="141"/>
      <c r="C650" s="49" t="n">
        <v>24</v>
      </c>
      <c r="D650" s="207" t="n">
        <v>380</v>
      </c>
      <c r="E650" s="49"/>
      <c r="F650" s="49"/>
      <c r="G650" s="55"/>
      <c r="H650" s="55"/>
      <c r="I650" s="55"/>
      <c r="J650" s="55"/>
      <c r="K650" s="55"/>
      <c r="L650" s="51" t="n">
        <f aca="false">J650+I650+H650+G650+F650+E650+K650</f>
        <v>0</v>
      </c>
      <c r="M650" s="51" t="n">
        <f aca="false">L650*D650</f>
        <v>0</v>
      </c>
      <c r="N650" s="211"/>
      <c r="O650" s="11"/>
      <c r="Q650" s="4"/>
      <c r="R650" s="50"/>
    </row>
    <row r="651" customFormat="false" ht="14.25" hidden="false" customHeight="true" outlineLevel="0" collapsed="false">
      <c r="A651" s="97"/>
      <c r="B651" s="142"/>
      <c r="C651" s="49" t="n">
        <v>26</v>
      </c>
      <c r="D651" s="207" t="n">
        <v>405</v>
      </c>
      <c r="E651" s="49"/>
      <c r="F651" s="49"/>
      <c r="G651" s="55"/>
      <c r="H651" s="55"/>
      <c r="I651" s="55"/>
      <c r="J651" s="55"/>
      <c r="K651" s="55"/>
      <c r="L651" s="51" t="n">
        <f aca="false">J651+I651+H651+G651+F651+E651+K651</f>
        <v>0</v>
      </c>
      <c r="M651" s="51" t="n">
        <f aca="false">L651*D651</f>
        <v>0</v>
      </c>
      <c r="N651" s="211"/>
      <c r="O651" s="11"/>
      <c r="Q651" s="4"/>
      <c r="R651" s="50"/>
    </row>
    <row r="652" customFormat="false" ht="14.25" hidden="false" customHeight="true" outlineLevel="0" collapsed="false">
      <c r="A652" s="97"/>
      <c r="B652" s="143"/>
      <c r="C652" s="66"/>
      <c r="D652" s="207" t="n">
        <v>0</v>
      </c>
      <c r="E652" s="66"/>
      <c r="F652" s="66"/>
      <c r="G652" s="66"/>
      <c r="H652" s="66"/>
      <c r="I652" s="66"/>
      <c r="J652" s="66"/>
      <c r="K652" s="66"/>
      <c r="L652" s="91"/>
      <c r="M652" s="91"/>
      <c r="N652" s="212"/>
      <c r="O652" s="11"/>
      <c r="Q652" s="4"/>
      <c r="R652" s="50"/>
    </row>
    <row r="653" customFormat="false" ht="20.25" hidden="false" customHeight="true" outlineLevel="0" collapsed="false">
      <c r="A653" s="34" t="s">
        <v>206</v>
      </c>
      <c r="B653" s="48" t="s">
        <v>16</v>
      </c>
      <c r="C653" s="49"/>
      <c r="D653" s="207" t="n">
        <v>0</v>
      </c>
      <c r="E653" s="208" t="s">
        <v>18</v>
      </c>
      <c r="F653" s="208" t="s">
        <v>190</v>
      </c>
      <c r="G653" s="55"/>
      <c r="H653" s="55"/>
      <c r="I653" s="55"/>
      <c r="J653" s="55"/>
      <c r="K653" s="55"/>
      <c r="L653" s="106" t="n">
        <f aca="false">L655+L656+L657+L658+L659+L654</f>
        <v>0</v>
      </c>
      <c r="M653" s="51"/>
      <c r="N653" s="211"/>
      <c r="O653" s="11"/>
      <c r="Q653" s="4"/>
      <c r="R653" s="50"/>
    </row>
    <row r="654" customFormat="false" ht="14.25" hidden="false" customHeight="true" outlineLevel="0" collapsed="false">
      <c r="A654" s="47"/>
      <c r="B654" s="48"/>
      <c r="C654" s="49" t="n">
        <v>18</v>
      </c>
      <c r="D654" s="207" t="n">
        <v>350</v>
      </c>
      <c r="E654" s="210"/>
      <c r="F654" s="210"/>
      <c r="G654" s="55"/>
      <c r="H654" s="55"/>
      <c r="I654" s="55"/>
      <c r="J654" s="55"/>
      <c r="K654" s="55"/>
      <c r="L654" s="51" t="n">
        <f aca="false">J654+I654+H654+G654+F654+E654+K654</f>
        <v>0</v>
      </c>
      <c r="M654" s="51" t="n">
        <f aca="false">L654*D654</f>
        <v>0</v>
      </c>
      <c r="N654" s="211"/>
      <c r="O654" s="11"/>
      <c r="Q654" s="4"/>
      <c r="R654" s="50"/>
    </row>
    <row r="655" customFormat="false" ht="14.25" hidden="false" customHeight="true" outlineLevel="0" collapsed="false">
      <c r="A655" s="97"/>
      <c r="B655" s="48"/>
      <c r="C655" s="49" t="n">
        <v>20</v>
      </c>
      <c r="D655" s="207" t="n">
        <v>350</v>
      </c>
      <c r="E655" s="49"/>
      <c r="F655" s="49"/>
      <c r="G655" s="55"/>
      <c r="H655" s="55"/>
      <c r="I655" s="55"/>
      <c r="J655" s="55"/>
      <c r="K655" s="55"/>
      <c r="L655" s="51" t="n">
        <f aca="false">J655+I655+H655+G655+F655+E655+K655</f>
        <v>0</v>
      </c>
      <c r="M655" s="51" t="n">
        <f aca="false">L655*D655</f>
        <v>0</v>
      </c>
      <c r="N655" s="211"/>
      <c r="O655" s="11"/>
      <c r="Q655" s="4"/>
      <c r="R655" s="50"/>
    </row>
    <row r="656" customFormat="false" ht="14.25" hidden="false" customHeight="true" outlineLevel="0" collapsed="false">
      <c r="A656" s="97"/>
      <c r="B656" s="48"/>
      <c r="C656" s="49" t="n">
        <v>22</v>
      </c>
      <c r="D656" s="207" t="n">
        <v>375</v>
      </c>
      <c r="E656" s="49"/>
      <c r="F656" s="49"/>
      <c r="G656" s="55"/>
      <c r="H656" s="55"/>
      <c r="I656" s="55"/>
      <c r="J656" s="55"/>
      <c r="K656" s="55"/>
      <c r="L656" s="51" t="n">
        <f aca="false">J656+I656+H656+G656+F656+E656+K656</f>
        <v>0</v>
      </c>
      <c r="M656" s="51" t="n">
        <f aca="false">L656*D656</f>
        <v>0</v>
      </c>
      <c r="N656" s="211"/>
      <c r="O656" s="11"/>
      <c r="Q656" s="4"/>
      <c r="R656" s="50"/>
    </row>
    <row r="657" customFormat="false" ht="13.5" hidden="false" customHeight="true" outlineLevel="0" collapsed="false">
      <c r="A657" s="97"/>
      <c r="B657" s="48"/>
      <c r="C657" s="49" t="n">
        <v>24</v>
      </c>
      <c r="D657" s="207" t="n">
        <v>400</v>
      </c>
      <c r="E657" s="49"/>
      <c r="F657" s="49"/>
      <c r="G657" s="55"/>
      <c r="H657" s="55"/>
      <c r="I657" s="55"/>
      <c r="J657" s="55"/>
      <c r="K657" s="55"/>
      <c r="L657" s="51" t="n">
        <f aca="false">J657+I657+H657+G657+F657+E657+K657</f>
        <v>0</v>
      </c>
      <c r="M657" s="51" t="n">
        <f aca="false">L657*D657</f>
        <v>0</v>
      </c>
      <c r="N657" s="211"/>
      <c r="O657" s="11"/>
      <c r="Q657" s="4"/>
      <c r="R657" s="50"/>
    </row>
    <row r="658" customFormat="false" ht="14.25" hidden="false" customHeight="true" outlineLevel="0" collapsed="false">
      <c r="A658" s="97"/>
      <c r="B658" s="54"/>
      <c r="C658" s="49" t="n">
        <v>26</v>
      </c>
      <c r="D658" s="207" t="n">
        <v>425</v>
      </c>
      <c r="E658" s="49"/>
      <c r="F658" s="49"/>
      <c r="G658" s="55"/>
      <c r="H658" s="55"/>
      <c r="I658" s="55"/>
      <c r="J658" s="55"/>
      <c r="K658" s="55"/>
      <c r="L658" s="51" t="n">
        <f aca="false">J658+I658+H658+G658+F658+E658+K658</f>
        <v>0</v>
      </c>
      <c r="M658" s="51" t="n">
        <f aca="false">L658*D658</f>
        <v>0</v>
      </c>
      <c r="N658" s="211"/>
      <c r="O658" s="11"/>
      <c r="Q658" s="4"/>
      <c r="R658" s="50"/>
    </row>
    <row r="659" customFormat="false" ht="18" hidden="false" customHeight="true" outlineLevel="0" collapsed="false">
      <c r="A659" s="97"/>
      <c r="B659" s="54"/>
      <c r="C659" s="213"/>
      <c r="D659" s="207" t="n">
        <v>0</v>
      </c>
      <c r="E659" s="55"/>
      <c r="F659" s="55"/>
      <c r="G659" s="55"/>
      <c r="H659" s="55"/>
      <c r="I659" s="55"/>
      <c r="J659" s="55"/>
      <c r="K659" s="55"/>
      <c r="L659" s="56"/>
      <c r="M659" s="56"/>
      <c r="N659" s="211"/>
      <c r="O659" s="11"/>
      <c r="Q659" s="4"/>
      <c r="R659" s="50"/>
    </row>
    <row r="660" customFormat="false" ht="14.25" hidden="false" customHeight="true" outlineLevel="0" collapsed="false">
      <c r="A660" s="88"/>
      <c r="B660" s="90"/>
      <c r="C660" s="66"/>
      <c r="D660" s="207" t="n">
        <v>0</v>
      </c>
      <c r="E660" s="66"/>
      <c r="F660" s="66"/>
      <c r="G660" s="66"/>
      <c r="H660" s="66"/>
      <c r="I660" s="66"/>
      <c r="J660" s="66"/>
      <c r="K660" s="66"/>
      <c r="L660" s="91"/>
      <c r="M660" s="91"/>
      <c r="N660" s="211"/>
      <c r="O660" s="11"/>
      <c r="Q660" s="4"/>
      <c r="R660" s="50"/>
    </row>
    <row r="661" customFormat="false" ht="14.25" hidden="false" customHeight="true" outlineLevel="0" collapsed="false">
      <c r="A661" s="34" t="s">
        <v>207</v>
      </c>
      <c r="B661" s="35" t="s">
        <v>16</v>
      </c>
      <c r="C661" s="36"/>
      <c r="D661" s="207" t="n">
        <v>0</v>
      </c>
      <c r="E661" s="197" t="s">
        <v>208</v>
      </c>
      <c r="F661" s="55"/>
      <c r="G661" s="55"/>
      <c r="H661" s="55"/>
      <c r="I661" s="55"/>
      <c r="J661" s="55"/>
      <c r="K661" s="55"/>
      <c r="L661" s="44" t="n">
        <f aca="false">L663+L664+L665+L666+L667+L662</f>
        <v>0</v>
      </c>
      <c r="M661" s="45"/>
      <c r="N661" s="209"/>
      <c r="O661" s="11"/>
      <c r="Q661" s="4"/>
      <c r="R661" s="50"/>
    </row>
    <row r="662" customFormat="false" ht="14.25" hidden="false" customHeight="true" outlineLevel="0" collapsed="false">
      <c r="A662" s="47"/>
      <c r="B662" s="48"/>
      <c r="C662" s="49" t="n">
        <v>18</v>
      </c>
      <c r="D662" s="207" t="n">
        <v>335</v>
      </c>
      <c r="E662" s="210"/>
      <c r="F662" s="55"/>
      <c r="G662" s="55"/>
      <c r="H662" s="55"/>
      <c r="I662" s="55"/>
      <c r="J662" s="55"/>
      <c r="K662" s="55"/>
      <c r="L662" s="51" t="n">
        <f aca="false">J662+I662+H662+G662+F662+E662+K662</f>
        <v>0</v>
      </c>
      <c r="M662" s="51" t="n">
        <f aca="false">L662*D662</f>
        <v>0</v>
      </c>
      <c r="N662" s="211"/>
      <c r="O662" s="11"/>
      <c r="Q662" s="4"/>
      <c r="R662" s="50"/>
    </row>
    <row r="663" customFormat="false" ht="14.25" hidden="false" customHeight="true" outlineLevel="0" collapsed="false">
      <c r="A663" s="97"/>
      <c r="B663" s="48"/>
      <c r="C663" s="49" t="n">
        <v>20</v>
      </c>
      <c r="D663" s="207" t="n">
        <v>335</v>
      </c>
      <c r="E663" s="49"/>
      <c r="F663" s="55"/>
      <c r="G663" s="55"/>
      <c r="H663" s="55"/>
      <c r="I663" s="55"/>
      <c r="J663" s="55"/>
      <c r="K663" s="55"/>
      <c r="L663" s="51" t="n">
        <f aca="false">J663+I663+H663+G663+F663+E663+K663</f>
        <v>0</v>
      </c>
      <c r="M663" s="51" t="n">
        <f aca="false">L663*D663</f>
        <v>0</v>
      </c>
      <c r="N663" s="211"/>
      <c r="O663" s="11"/>
      <c r="Q663" s="4"/>
      <c r="R663" s="50"/>
    </row>
    <row r="664" customFormat="false" ht="16.5" hidden="false" customHeight="true" outlineLevel="0" collapsed="false">
      <c r="A664" s="97"/>
      <c r="B664" s="48"/>
      <c r="C664" s="49" t="n">
        <v>22</v>
      </c>
      <c r="D664" s="207" t="n">
        <v>355</v>
      </c>
      <c r="E664" s="49"/>
      <c r="F664" s="55"/>
      <c r="G664" s="55"/>
      <c r="H664" s="55"/>
      <c r="I664" s="55"/>
      <c r="J664" s="55"/>
      <c r="K664" s="55"/>
      <c r="L664" s="51" t="n">
        <f aca="false">J664+I664+H664+G664+F664+E664+K664</f>
        <v>0</v>
      </c>
      <c r="M664" s="51" t="n">
        <f aca="false">L664*D664</f>
        <v>0</v>
      </c>
      <c r="N664" s="211"/>
      <c r="O664" s="11"/>
      <c r="Q664" s="4"/>
      <c r="R664" s="50"/>
    </row>
    <row r="665" customFormat="false" ht="14.25" hidden="false" customHeight="true" outlineLevel="0" collapsed="false">
      <c r="A665" s="97"/>
      <c r="B665" s="48"/>
      <c r="C665" s="49" t="n">
        <v>24</v>
      </c>
      <c r="D665" s="207" t="n">
        <v>380</v>
      </c>
      <c r="E665" s="49"/>
      <c r="F665" s="55"/>
      <c r="G665" s="55"/>
      <c r="H665" s="55"/>
      <c r="I665" s="55"/>
      <c r="J665" s="55"/>
      <c r="K665" s="55"/>
      <c r="L665" s="51" t="n">
        <f aca="false">J665+I665+H665+G665+F665+E665+K665</f>
        <v>0</v>
      </c>
      <c r="M665" s="51" t="n">
        <f aca="false">L665*D665</f>
        <v>0</v>
      </c>
      <c r="N665" s="211"/>
      <c r="O665" s="11"/>
      <c r="Q665" s="4"/>
      <c r="R665" s="50"/>
    </row>
    <row r="666" customFormat="false" ht="14.25" hidden="false" customHeight="true" outlineLevel="0" collapsed="false">
      <c r="A666" s="97"/>
      <c r="B666" s="54"/>
      <c r="C666" s="49" t="n">
        <v>26</v>
      </c>
      <c r="D666" s="207" t="n">
        <v>405</v>
      </c>
      <c r="E666" s="49"/>
      <c r="F666" s="55"/>
      <c r="G666" s="55"/>
      <c r="H666" s="55"/>
      <c r="I666" s="55"/>
      <c r="J666" s="55"/>
      <c r="K666" s="55"/>
      <c r="L666" s="51" t="n">
        <f aca="false">J666+I666+H666+G666+F666+E666+K666</f>
        <v>0</v>
      </c>
      <c r="M666" s="51" t="n">
        <f aca="false">L666*D666</f>
        <v>0</v>
      </c>
      <c r="N666" s="211"/>
      <c r="O666" s="11"/>
      <c r="Q666" s="4"/>
      <c r="R666" s="50"/>
    </row>
    <row r="667" customFormat="false" ht="14.25" hidden="false" customHeight="true" outlineLevel="0" collapsed="false">
      <c r="A667" s="97"/>
      <c r="B667" s="54"/>
      <c r="C667" s="213"/>
      <c r="D667" s="213"/>
      <c r="E667" s="55"/>
      <c r="F667" s="55"/>
      <c r="G667" s="55"/>
      <c r="H667" s="55"/>
      <c r="I667" s="55"/>
      <c r="J667" s="55"/>
      <c r="K667" s="55"/>
      <c r="L667" s="56"/>
      <c r="M667" s="56"/>
      <c r="N667" s="211"/>
      <c r="O667" s="11"/>
      <c r="Q667" s="4"/>
      <c r="R667" s="50"/>
    </row>
    <row r="668" customFormat="false" ht="15" hidden="false" customHeight="true" outlineLevel="0" collapsed="false">
      <c r="A668" s="88"/>
      <c r="B668" s="90"/>
      <c r="C668" s="66"/>
      <c r="D668" s="66"/>
      <c r="E668" s="66"/>
      <c r="F668" s="66"/>
      <c r="G668" s="66"/>
      <c r="H668" s="66"/>
      <c r="I668" s="66"/>
      <c r="J668" s="66"/>
      <c r="K668" s="66"/>
      <c r="L668" s="91"/>
      <c r="M668" s="91"/>
      <c r="N668" s="212"/>
      <c r="O668" s="11"/>
      <c r="Q668" s="4"/>
      <c r="R668" s="50"/>
    </row>
    <row r="669" customFormat="false" ht="14.25" hidden="false" customHeight="true" outlineLevel="0" collapsed="false">
      <c r="A669" s="34" t="s">
        <v>209</v>
      </c>
      <c r="B669" s="35" t="s">
        <v>210</v>
      </c>
      <c r="C669" s="36"/>
      <c r="D669" s="207" t="n">
        <v>0</v>
      </c>
      <c r="E669" s="197" t="s">
        <v>190</v>
      </c>
      <c r="F669" s="197" t="s">
        <v>18</v>
      </c>
      <c r="G669" s="55"/>
      <c r="H669" s="55"/>
      <c r="I669" s="55"/>
      <c r="J669" s="55"/>
      <c r="K669" s="55"/>
      <c r="L669" s="44" t="n">
        <f aca="false">L671+L672+L673+L674+L675+L670</f>
        <v>0</v>
      </c>
      <c r="M669" s="45"/>
      <c r="N669" s="211"/>
      <c r="O669" s="11"/>
      <c r="Q669" s="4"/>
      <c r="R669" s="50"/>
    </row>
    <row r="670" customFormat="false" ht="14.25" hidden="false" customHeight="true" outlineLevel="0" collapsed="false">
      <c r="A670" s="47"/>
      <c r="B670" s="48"/>
      <c r="C670" s="49" t="n">
        <v>18</v>
      </c>
      <c r="D670" s="207" t="n">
        <v>365</v>
      </c>
      <c r="E670" s="210"/>
      <c r="F670" s="210"/>
      <c r="G670" s="55"/>
      <c r="H670" s="55"/>
      <c r="I670" s="55"/>
      <c r="J670" s="55"/>
      <c r="K670" s="55"/>
      <c r="L670" s="51" t="n">
        <f aca="false">J670+I670+H670+G670+F670+E670+K670</f>
        <v>0</v>
      </c>
      <c r="M670" s="51" t="n">
        <f aca="false">L670*D670</f>
        <v>0</v>
      </c>
      <c r="N670" s="211"/>
      <c r="O670" s="11"/>
      <c r="Q670" s="4"/>
      <c r="R670" s="50"/>
    </row>
    <row r="671" customFormat="false" ht="14.25" hidden="false" customHeight="true" outlineLevel="0" collapsed="false">
      <c r="A671" s="97"/>
      <c r="B671" s="48"/>
      <c r="C671" s="49" t="n">
        <v>20</v>
      </c>
      <c r="D671" s="207" t="n">
        <v>365</v>
      </c>
      <c r="E671" s="49"/>
      <c r="F671" s="49"/>
      <c r="G671" s="55"/>
      <c r="H671" s="55"/>
      <c r="I671" s="55"/>
      <c r="J671" s="55"/>
      <c r="K671" s="55"/>
      <c r="L671" s="51" t="n">
        <f aca="false">J671+I671+H671+G671+F671+E671+K671</f>
        <v>0</v>
      </c>
      <c r="M671" s="51" t="n">
        <f aca="false">L671*D671</f>
        <v>0</v>
      </c>
      <c r="N671" s="211"/>
      <c r="O671" s="11"/>
      <c r="Q671" s="4"/>
      <c r="R671" s="50"/>
    </row>
    <row r="672" customFormat="false" ht="14.25" hidden="false" customHeight="true" outlineLevel="0" collapsed="false">
      <c r="A672" s="97"/>
      <c r="B672" s="48"/>
      <c r="C672" s="49" t="n">
        <v>22</v>
      </c>
      <c r="D672" s="207" t="n">
        <v>385</v>
      </c>
      <c r="E672" s="49"/>
      <c r="F672" s="49"/>
      <c r="G672" s="55"/>
      <c r="H672" s="55"/>
      <c r="I672" s="55"/>
      <c r="J672" s="55"/>
      <c r="K672" s="55"/>
      <c r="L672" s="51" t="n">
        <f aca="false">J672+I672+H672+G672+F672+E672+K672</f>
        <v>0</v>
      </c>
      <c r="M672" s="51" t="n">
        <f aca="false">L672*D672</f>
        <v>0</v>
      </c>
      <c r="N672" s="211"/>
      <c r="O672" s="11"/>
      <c r="Q672" s="4"/>
      <c r="R672" s="50"/>
    </row>
    <row r="673" customFormat="false" ht="16.5" hidden="false" customHeight="true" outlineLevel="0" collapsed="false">
      <c r="A673" s="97"/>
      <c r="B673" s="48"/>
      <c r="C673" s="49" t="n">
        <v>24</v>
      </c>
      <c r="D673" s="207" t="n">
        <v>410</v>
      </c>
      <c r="E673" s="49"/>
      <c r="F673" s="49"/>
      <c r="G673" s="55"/>
      <c r="H673" s="55"/>
      <c r="I673" s="55"/>
      <c r="J673" s="55"/>
      <c r="K673" s="55"/>
      <c r="L673" s="51" t="n">
        <f aca="false">J673+I673+H673+G673+F673+E673+K673</f>
        <v>0</v>
      </c>
      <c r="M673" s="51" t="n">
        <f aca="false">L673*D673</f>
        <v>0</v>
      </c>
      <c r="N673" s="211"/>
      <c r="O673" s="11"/>
      <c r="Q673" s="4"/>
      <c r="R673" s="50"/>
    </row>
    <row r="674" customFormat="false" ht="12.75" hidden="false" customHeight="true" outlineLevel="0" collapsed="false">
      <c r="A674" s="97"/>
      <c r="B674" s="54"/>
      <c r="C674" s="49" t="n">
        <v>26</v>
      </c>
      <c r="D674" s="207" t="n">
        <v>430</v>
      </c>
      <c r="E674" s="49"/>
      <c r="F674" s="49"/>
      <c r="G674" s="55"/>
      <c r="H674" s="55"/>
      <c r="I674" s="55"/>
      <c r="J674" s="55"/>
      <c r="K674" s="55"/>
      <c r="L674" s="51" t="n">
        <f aca="false">J674+I674+H674+G674+F674+E674+K674</f>
        <v>0</v>
      </c>
      <c r="M674" s="51" t="n">
        <f aca="false">L674*D674</f>
        <v>0</v>
      </c>
      <c r="N674" s="211"/>
      <c r="O674" s="11"/>
      <c r="Q674" s="4"/>
      <c r="R674" s="165"/>
      <c r="S674" s="5"/>
      <c r="T674" s="5"/>
      <c r="U674" s="5"/>
      <c r="V674" s="5"/>
      <c r="W674" s="5"/>
      <c r="X674" s="5"/>
      <c r="Y674" s="5"/>
      <c r="Z674" s="5"/>
    </row>
    <row r="675" customFormat="false" ht="14.25" hidden="false" customHeight="true" outlineLevel="0" collapsed="false">
      <c r="A675" s="97"/>
      <c r="B675" s="54"/>
      <c r="C675" s="213"/>
      <c r="D675" s="213"/>
      <c r="E675" s="55"/>
      <c r="F675" s="55"/>
      <c r="G675" s="55"/>
      <c r="H675" s="55"/>
      <c r="I675" s="55"/>
      <c r="J675" s="55"/>
      <c r="K675" s="55"/>
      <c r="L675" s="56"/>
      <c r="M675" s="56"/>
      <c r="N675" s="211"/>
      <c r="O675" s="11"/>
      <c r="Q675" s="4"/>
      <c r="R675" s="165"/>
      <c r="S675" s="5"/>
      <c r="T675" s="5"/>
      <c r="U675" s="5"/>
      <c r="V675" s="5"/>
      <c r="W675" s="5"/>
      <c r="X675" s="5"/>
      <c r="Y675" s="5"/>
      <c r="Z675" s="5"/>
    </row>
    <row r="676" customFormat="false" ht="16.5" hidden="false" customHeight="true" outlineLevel="0" collapsed="false">
      <c r="A676" s="88"/>
      <c r="B676" s="90"/>
      <c r="C676" s="66"/>
      <c r="D676" s="66"/>
      <c r="E676" s="66"/>
      <c r="F676" s="66"/>
      <c r="G676" s="66"/>
      <c r="H676" s="66"/>
      <c r="I676" s="66"/>
      <c r="J676" s="66"/>
      <c r="K676" s="66"/>
      <c r="L676" s="91"/>
      <c r="M676" s="91"/>
      <c r="N676" s="212"/>
      <c r="O676" s="11"/>
      <c r="Q676" s="4"/>
      <c r="R676" s="165"/>
      <c r="S676" s="5"/>
      <c r="T676" s="5"/>
      <c r="U676" s="5"/>
      <c r="V676" s="5"/>
      <c r="W676" s="5"/>
      <c r="X676" s="5"/>
      <c r="Y676" s="5"/>
      <c r="Z676" s="5"/>
    </row>
    <row r="677" customFormat="false" ht="16.5" hidden="false" customHeight="true" outlineLevel="0" collapsed="false">
      <c r="A677" s="34" t="s">
        <v>211</v>
      </c>
      <c r="B677" s="35" t="s">
        <v>212</v>
      </c>
      <c r="C677" s="36"/>
      <c r="D677" s="207" t="n">
        <v>0</v>
      </c>
      <c r="E677" s="197" t="s">
        <v>190</v>
      </c>
      <c r="F677" s="89"/>
      <c r="G677" s="89"/>
      <c r="H677" s="89"/>
      <c r="I677" s="89"/>
      <c r="J677" s="89"/>
      <c r="K677" s="89"/>
      <c r="L677" s="44" t="n">
        <f aca="false">L679+L680+L681+L682+L683+L678</f>
        <v>0</v>
      </c>
      <c r="M677" s="45"/>
      <c r="O677" s="11"/>
      <c r="Q677" s="4"/>
      <c r="R677" s="165"/>
      <c r="S677" s="5"/>
      <c r="T677" s="5"/>
      <c r="U677" s="5"/>
      <c r="V677" s="5"/>
      <c r="W677" s="5"/>
      <c r="X677" s="5"/>
      <c r="Y677" s="5"/>
      <c r="Z677" s="5"/>
    </row>
    <row r="678" customFormat="false" ht="16.5" hidden="false" customHeight="true" outlineLevel="0" collapsed="false">
      <c r="A678" s="47"/>
      <c r="B678" s="48"/>
      <c r="C678" s="49" t="n">
        <v>18</v>
      </c>
      <c r="D678" s="207" t="n">
        <v>291</v>
      </c>
      <c r="E678" s="55"/>
      <c r="F678" s="55"/>
      <c r="G678" s="55"/>
      <c r="H678" s="55"/>
      <c r="I678" s="55"/>
      <c r="J678" s="55"/>
      <c r="K678" s="55"/>
      <c r="L678" s="51" t="n">
        <f aca="false">J678+I678+H678+G678+F678+E678+K678</f>
        <v>0</v>
      </c>
      <c r="M678" s="51" t="n">
        <f aca="false">L678*D678</f>
        <v>0</v>
      </c>
      <c r="O678" s="11"/>
      <c r="Q678" s="4"/>
      <c r="R678" s="165"/>
      <c r="S678" s="5"/>
      <c r="T678" s="5"/>
      <c r="U678" s="5"/>
      <c r="V678" s="5"/>
      <c r="W678" s="5"/>
      <c r="X678" s="5"/>
      <c r="Y678" s="5"/>
      <c r="Z678" s="5"/>
    </row>
    <row r="679" customFormat="false" ht="16.5" hidden="false" customHeight="true" outlineLevel="0" collapsed="false">
      <c r="A679" s="97"/>
      <c r="B679" s="48"/>
      <c r="C679" s="49" t="n">
        <v>20</v>
      </c>
      <c r="D679" s="207" t="n">
        <v>291</v>
      </c>
      <c r="E679" s="55"/>
      <c r="F679" s="55"/>
      <c r="G679" s="55"/>
      <c r="H679" s="55"/>
      <c r="I679" s="55"/>
      <c r="J679" s="55"/>
      <c r="K679" s="55"/>
      <c r="L679" s="51" t="n">
        <f aca="false">J679+I679+H679+G679+F679+E679+K679</f>
        <v>0</v>
      </c>
      <c r="M679" s="51" t="n">
        <f aca="false">L679*D679</f>
        <v>0</v>
      </c>
      <c r="O679" s="11"/>
      <c r="Q679" s="4"/>
      <c r="R679" s="165"/>
      <c r="S679" s="5"/>
      <c r="T679" s="5"/>
      <c r="U679" s="5"/>
      <c r="V679" s="5"/>
      <c r="W679" s="5"/>
      <c r="X679" s="5"/>
      <c r="Y679" s="5"/>
      <c r="Z679" s="5"/>
    </row>
    <row r="680" customFormat="false" ht="16.5" hidden="false" customHeight="true" outlineLevel="0" collapsed="false">
      <c r="A680" s="97"/>
      <c r="B680" s="48"/>
      <c r="C680" s="49" t="n">
        <v>22</v>
      </c>
      <c r="D680" s="207" t="n">
        <v>317</v>
      </c>
      <c r="E680" s="55"/>
      <c r="F680" s="55"/>
      <c r="G680" s="55"/>
      <c r="H680" s="55"/>
      <c r="I680" s="55"/>
      <c r="J680" s="55"/>
      <c r="K680" s="55"/>
      <c r="L680" s="51" t="n">
        <f aca="false">J680+I680+H680+G680+F680+E680+K680</f>
        <v>0</v>
      </c>
      <c r="M680" s="51" t="n">
        <f aca="false">L680*D680</f>
        <v>0</v>
      </c>
      <c r="O680" s="11"/>
      <c r="Q680" s="4"/>
      <c r="R680" s="165"/>
      <c r="S680" s="5"/>
      <c r="T680" s="5"/>
      <c r="U680" s="5"/>
      <c r="V680" s="5"/>
      <c r="W680" s="5"/>
      <c r="X680" s="5"/>
      <c r="Y680" s="5"/>
      <c r="Z680" s="5"/>
    </row>
    <row r="681" customFormat="false" ht="16.5" hidden="false" customHeight="true" outlineLevel="0" collapsed="false">
      <c r="A681" s="97"/>
      <c r="B681" s="48"/>
      <c r="C681" s="49" t="n">
        <v>24</v>
      </c>
      <c r="D681" s="207" t="n">
        <v>317</v>
      </c>
      <c r="E681" s="55"/>
      <c r="F681" s="55"/>
      <c r="G681" s="55"/>
      <c r="H681" s="55"/>
      <c r="I681" s="55"/>
      <c r="J681" s="55"/>
      <c r="K681" s="55"/>
      <c r="L681" s="51" t="n">
        <f aca="false">J681+I681+H681+G681+F681+E681+K681</f>
        <v>0</v>
      </c>
      <c r="M681" s="51" t="n">
        <f aca="false">L681*D681</f>
        <v>0</v>
      </c>
      <c r="O681" s="11"/>
      <c r="Q681" s="4"/>
      <c r="R681" s="165"/>
      <c r="S681" s="5"/>
      <c r="T681" s="5"/>
      <c r="U681" s="5"/>
      <c r="V681" s="5"/>
      <c r="W681" s="5"/>
      <c r="X681" s="5"/>
      <c r="Y681" s="5"/>
      <c r="Z681" s="5"/>
    </row>
    <row r="682" customFormat="false" ht="16.5" hidden="false" customHeight="true" outlineLevel="0" collapsed="false">
      <c r="A682" s="97"/>
      <c r="B682" s="54"/>
      <c r="C682" s="49" t="n">
        <v>26</v>
      </c>
      <c r="D682" s="207" t="n">
        <v>344</v>
      </c>
      <c r="E682" s="49"/>
      <c r="F682" s="55"/>
      <c r="G682" s="55"/>
      <c r="H682" s="55"/>
      <c r="I682" s="55"/>
      <c r="J682" s="55"/>
      <c r="K682" s="55"/>
      <c r="L682" s="51" t="n">
        <f aca="false">J682+I682+H682+G682+F682+E682+K682</f>
        <v>0</v>
      </c>
      <c r="M682" s="51" t="n">
        <f aca="false">L682*D682</f>
        <v>0</v>
      </c>
      <c r="N682" s="214" t="n">
        <v>-0.2</v>
      </c>
      <c r="O682" s="11"/>
      <c r="Q682" s="4"/>
      <c r="R682" s="165"/>
      <c r="S682" s="5"/>
      <c r="T682" s="5"/>
      <c r="U682" s="5"/>
      <c r="V682" s="5"/>
      <c r="W682" s="5"/>
      <c r="X682" s="5"/>
      <c r="Y682" s="5"/>
      <c r="Z682" s="5"/>
    </row>
    <row r="683" customFormat="false" ht="13.5" hidden="false" customHeight="true" outlineLevel="0" collapsed="false">
      <c r="A683" s="88"/>
      <c r="B683" s="90"/>
      <c r="C683" s="215"/>
      <c r="D683" s="207" t="n">
        <v>0</v>
      </c>
      <c r="E683" s="66"/>
      <c r="F683" s="66"/>
      <c r="G683" s="66"/>
      <c r="H683" s="66"/>
      <c r="I683" s="66"/>
      <c r="J683" s="66"/>
      <c r="K683" s="66"/>
      <c r="L683" s="91"/>
      <c r="M683" s="91"/>
      <c r="O683" s="11"/>
      <c r="Q683" s="4"/>
      <c r="R683" s="165"/>
      <c r="S683" s="5"/>
      <c r="T683" s="5"/>
      <c r="U683" s="5"/>
      <c r="V683" s="5"/>
      <c r="W683" s="5"/>
      <c r="X683" s="5"/>
      <c r="Y683" s="5"/>
      <c r="Z683" s="5"/>
    </row>
    <row r="684" customFormat="false" ht="13.5" hidden="false" customHeight="true" outlineLevel="0" collapsed="false">
      <c r="A684" s="47" t="s">
        <v>213</v>
      </c>
      <c r="B684" s="48" t="s">
        <v>16</v>
      </c>
      <c r="C684" s="49"/>
      <c r="D684" s="207" t="n">
        <v>0</v>
      </c>
      <c r="E684" s="208" t="s">
        <v>18</v>
      </c>
      <c r="F684" s="208" t="s">
        <v>190</v>
      </c>
      <c r="G684" s="55"/>
      <c r="H684" s="55"/>
      <c r="I684" s="55"/>
      <c r="J684" s="55"/>
      <c r="K684" s="55"/>
      <c r="L684" s="106" t="n">
        <f aca="false">L685+L686+L687+L688+L689</f>
        <v>0</v>
      </c>
      <c r="M684" s="51"/>
      <c r="O684" s="11"/>
      <c r="Q684" s="4"/>
      <c r="R684" s="165"/>
      <c r="S684" s="5"/>
      <c r="T684" s="5"/>
      <c r="U684" s="5"/>
      <c r="V684" s="5"/>
      <c r="W684" s="5"/>
      <c r="X684" s="5"/>
      <c r="Y684" s="5"/>
      <c r="Z684" s="5"/>
    </row>
    <row r="685" customFormat="false" ht="13.5" hidden="false" customHeight="true" outlineLevel="0" collapsed="false">
      <c r="A685" s="97"/>
      <c r="B685" s="48"/>
      <c r="C685" s="49" t="n">
        <v>18</v>
      </c>
      <c r="D685" s="207" t="n">
        <v>325</v>
      </c>
      <c r="E685" s="210"/>
      <c r="F685" s="210"/>
      <c r="G685" s="55"/>
      <c r="H685" s="55"/>
      <c r="I685" s="55"/>
      <c r="J685" s="55"/>
      <c r="K685" s="55"/>
      <c r="L685" s="51" t="n">
        <f aca="false">J685+I685+H685+G685+F685+E685+K685</f>
        <v>0</v>
      </c>
      <c r="M685" s="51" t="n">
        <f aca="false">L685*D685</f>
        <v>0</v>
      </c>
      <c r="O685" s="11"/>
      <c r="Q685" s="4"/>
      <c r="R685" s="165"/>
      <c r="S685" s="5"/>
      <c r="T685" s="5"/>
      <c r="U685" s="5"/>
      <c r="V685" s="5"/>
      <c r="W685" s="5"/>
      <c r="X685" s="5"/>
      <c r="Y685" s="5"/>
      <c r="Z685" s="5"/>
    </row>
    <row r="686" customFormat="false" ht="13.5" hidden="false" customHeight="true" outlineLevel="0" collapsed="false">
      <c r="A686" s="97"/>
      <c r="B686" s="48"/>
      <c r="C686" s="49" t="n">
        <v>20</v>
      </c>
      <c r="D686" s="207" t="n">
        <v>325</v>
      </c>
      <c r="E686" s="49"/>
      <c r="F686" s="49"/>
      <c r="G686" s="55"/>
      <c r="H686" s="55"/>
      <c r="I686" s="55"/>
      <c r="J686" s="55"/>
      <c r="K686" s="55"/>
      <c r="L686" s="51" t="n">
        <f aca="false">J686+I686+H686+G686+F686+E686+K686</f>
        <v>0</v>
      </c>
      <c r="M686" s="51" t="n">
        <f aca="false">L686*D686</f>
        <v>0</v>
      </c>
      <c r="O686" s="11"/>
      <c r="Q686" s="4"/>
      <c r="R686" s="165"/>
      <c r="S686" s="5"/>
      <c r="T686" s="5"/>
      <c r="U686" s="5"/>
      <c r="V686" s="5"/>
      <c r="W686" s="5"/>
      <c r="X686" s="5"/>
      <c r="Y686" s="5"/>
      <c r="Z686" s="5"/>
    </row>
    <row r="687" customFormat="false" ht="13.5" hidden="false" customHeight="true" outlineLevel="0" collapsed="false">
      <c r="A687" s="97"/>
      <c r="B687" s="48"/>
      <c r="C687" s="49" t="n">
        <v>22</v>
      </c>
      <c r="D687" s="207" t="n">
        <v>345</v>
      </c>
      <c r="E687" s="49"/>
      <c r="F687" s="49"/>
      <c r="G687" s="55"/>
      <c r="H687" s="55"/>
      <c r="I687" s="55"/>
      <c r="J687" s="55"/>
      <c r="K687" s="55"/>
      <c r="L687" s="51" t="n">
        <f aca="false">J687+I687+H687+G687+F687+E687+K687</f>
        <v>0</v>
      </c>
      <c r="M687" s="51" t="n">
        <f aca="false">L687*D687</f>
        <v>0</v>
      </c>
      <c r="O687" s="11"/>
      <c r="Q687" s="4"/>
      <c r="R687" s="165"/>
      <c r="S687" s="5"/>
      <c r="T687" s="5"/>
      <c r="U687" s="5"/>
      <c r="V687" s="5"/>
      <c r="W687" s="5"/>
      <c r="X687" s="5"/>
      <c r="Y687" s="5"/>
      <c r="Z687" s="5"/>
    </row>
    <row r="688" customFormat="false" ht="13.5" hidden="false" customHeight="true" outlineLevel="0" collapsed="false">
      <c r="A688" s="97"/>
      <c r="B688" s="48"/>
      <c r="C688" s="49" t="n">
        <v>24</v>
      </c>
      <c r="D688" s="207" t="n">
        <v>365</v>
      </c>
      <c r="E688" s="49"/>
      <c r="F688" s="49"/>
      <c r="G688" s="55"/>
      <c r="H688" s="55"/>
      <c r="I688" s="55"/>
      <c r="J688" s="55"/>
      <c r="K688" s="55"/>
      <c r="L688" s="51" t="n">
        <f aca="false">J688+I688+H688+G688+F688+E688+K688</f>
        <v>0</v>
      </c>
      <c r="M688" s="51" t="n">
        <f aca="false">L688*D688</f>
        <v>0</v>
      </c>
      <c r="O688" s="11"/>
      <c r="Q688" s="4"/>
      <c r="R688" s="165"/>
      <c r="S688" s="5"/>
      <c r="T688" s="5"/>
      <c r="U688" s="5"/>
      <c r="V688" s="5"/>
      <c r="W688" s="5"/>
      <c r="X688" s="5"/>
      <c r="Y688" s="5"/>
      <c r="Z688" s="5"/>
    </row>
    <row r="689" customFormat="false" ht="13.5" hidden="false" customHeight="true" outlineLevel="0" collapsed="false">
      <c r="A689" s="97"/>
      <c r="B689" s="48"/>
      <c r="C689" s="49" t="n">
        <v>26</v>
      </c>
      <c r="D689" s="207" t="n">
        <v>385</v>
      </c>
      <c r="E689" s="49"/>
      <c r="F689" s="49"/>
      <c r="G689" s="55"/>
      <c r="H689" s="55"/>
      <c r="I689" s="55"/>
      <c r="J689" s="55"/>
      <c r="K689" s="55"/>
      <c r="L689" s="51" t="n">
        <f aca="false">J689+I689+H689+G689+F689+E689+K689</f>
        <v>0</v>
      </c>
      <c r="M689" s="51" t="n">
        <f aca="false">L689*D689</f>
        <v>0</v>
      </c>
      <c r="O689" s="11"/>
      <c r="Q689" s="4"/>
      <c r="R689" s="165"/>
      <c r="S689" s="5"/>
      <c r="T689" s="5"/>
      <c r="U689" s="5"/>
      <c r="V689" s="5"/>
      <c r="W689" s="5"/>
      <c r="X689" s="5"/>
      <c r="Y689" s="5"/>
      <c r="Z689" s="5"/>
    </row>
    <row r="690" customFormat="false" ht="13.5" hidden="false" customHeight="true" outlineLevel="0" collapsed="false">
      <c r="A690" s="97" t="s">
        <v>214</v>
      </c>
      <c r="B690" s="54"/>
      <c r="C690" s="213"/>
      <c r="D690" s="213"/>
      <c r="E690" s="55"/>
      <c r="F690" s="55"/>
      <c r="G690" s="55"/>
      <c r="H690" s="55"/>
      <c r="I690" s="55"/>
      <c r="J690" s="55"/>
      <c r="K690" s="55"/>
      <c r="L690" s="56"/>
      <c r="M690" s="56"/>
      <c r="O690" s="11"/>
      <c r="Q690" s="4"/>
      <c r="R690" s="165"/>
      <c r="S690" s="5"/>
      <c r="T690" s="5"/>
      <c r="U690" s="5"/>
      <c r="V690" s="5"/>
      <c r="W690" s="5"/>
      <c r="X690" s="5"/>
      <c r="Y690" s="5"/>
      <c r="Z690" s="5"/>
    </row>
    <row r="691" customFormat="false" ht="13.5" hidden="false" customHeight="true" outlineLevel="0" collapsed="false">
      <c r="A691" s="34" t="s">
        <v>215</v>
      </c>
      <c r="B691" s="35" t="s">
        <v>16</v>
      </c>
      <c r="C691" s="36"/>
      <c r="D691" s="216" t="n">
        <v>0</v>
      </c>
      <c r="E691" s="197" t="s">
        <v>216</v>
      </c>
      <c r="F691" s="197" t="s">
        <v>217</v>
      </c>
      <c r="G691" s="89"/>
      <c r="H691" s="89"/>
      <c r="I691" s="89"/>
      <c r="J691" s="89"/>
      <c r="K691" s="89"/>
      <c r="L691" s="44" t="n">
        <f aca="false">L692+L693+L694+L695+L696</f>
        <v>0</v>
      </c>
      <c r="M691" s="45"/>
      <c r="O691" s="11"/>
      <c r="Q691" s="4"/>
      <c r="R691" s="165"/>
      <c r="S691" s="5"/>
      <c r="T691" s="5"/>
      <c r="U691" s="5"/>
      <c r="V691" s="5"/>
      <c r="W691" s="5"/>
      <c r="X691" s="5"/>
      <c r="Y691" s="5"/>
      <c r="Z691" s="5"/>
    </row>
    <row r="692" customFormat="false" ht="13.5" hidden="false" customHeight="true" outlineLevel="0" collapsed="false">
      <c r="A692" s="97"/>
      <c r="B692" s="48"/>
      <c r="C692" s="49" t="n">
        <v>18</v>
      </c>
      <c r="D692" s="173" t="n">
        <v>310</v>
      </c>
      <c r="E692" s="210"/>
      <c r="F692" s="210"/>
      <c r="G692" s="55"/>
      <c r="H692" s="55"/>
      <c r="I692" s="55"/>
      <c r="J692" s="55"/>
      <c r="K692" s="55"/>
      <c r="L692" s="51" t="n">
        <f aca="false">J692+I692+H692+G692+F692+E692+K692</f>
        <v>0</v>
      </c>
      <c r="M692" s="51" t="n">
        <f aca="false">L692*D692</f>
        <v>0</v>
      </c>
      <c r="O692" s="11"/>
      <c r="Q692" s="4"/>
      <c r="R692" s="165"/>
      <c r="S692" s="5"/>
      <c r="T692" s="5"/>
      <c r="U692" s="5"/>
      <c r="V692" s="5"/>
      <c r="W692" s="5"/>
      <c r="X692" s="5"/>
      <c r="Y692" s="5"/>
      <c r="Z692" s="5"/>
    </row>
    <row r="693" customFormat="false" ht="13.5" hidden="false" customHeight="true" outlineLevel="0" collapsed="false">
      <c r="A693" s="97"/>
      <c r="B693" s="48"/>
      <c r="C693" s="49" t="n">
        <v>20</v>
      </c>
      <c r="D693" s="173" t="n">
        <v>310</v>
      </c>
      <c r="E693" s="49"/>
      <c r="F693" s="49"/>
      <c r="G693" s="55"/>
      <c r="H693" s="55"/>
      <c r="I693" s="55"/>
      <c r="J693" s="55"/>
      <c r="K693" s="55"/>
      <c r="L693" s="51" t="n">
        <f aca="false">J693+I693+H693+G693+F693+E693+K693</f>
        <v>0</v>
      </c>
      <c r="M693" s="51" t="n">
        <f aca="false">L693*D693</f>
        <v>0</v>
      </c>
      <c r="O693" s="11"/>
      <c r="Q693" s="4"/>
      <c r="R693" s="165"/>
      <c r="S693" s="5"/>
      <c r="T693" s="5"/>
      <c r="U693" s="5"/>
      <c r="V693" s="5"/>
      <c r="W693" s="5"/>
      <c r="X693" s="5"/>
      <c r="Y693" s="5"/>
      <c r="Z693" s="5"/>
    </row>
    <row r="694" customFormat="false" ht="13.5" hidden="false" customHeight="true" outlineLevel="0" collapsed="false">
      <c r="A694" s="97"/>
      <c r="B694" s="48"/>
      <c r="C694" s="49" t="n">
        <v>22</v>
      </c>
      <c r="D694" s="173" t="n">
        <v>330</v>
      </c>
      <c r="E694" s="49"/>
      <c r="F694" s="49"/>
      <c r="G694" s="55"/>
      <c r="H694" s="55"/>
      <c r="I694" s="55"/>
      <c r="J694" s="55"/>
      <c r="K694" s="55"/>
      <c r="L694" s="51" t="n">
        <f aca="false">J694+I694+H694+G694+F694+E694+K694</f>
        <v>0</v>
      </c>
      <c r="M694" s="51" t="n">
        <f aca="false">L694*D694</f>
        <v>0</v>
      </c>
      <c r="O694" s="11"/>
      <c r="Q694" s="4"/>
      <c r="R694" s="165"/>
      <c r="S694" s="5"/>
      <c r="T694" s="5"/>
      <c r="U694" s="5"/>
      <c r="V694" s="5"/>
      <c r="W694" s="5"/>
      <c r="X694" s="5"/>
      <c r="Y694" s="5"/>
      <c r="Z694" s="5"/>
    </row>
    <row r="695" customFormat="false" ht="13.5" hidden="false" customHeight="true" outlineLevel="0" collapsed="false">
      <c r="A695" s="97"/>
      <c r="B695" s="48"/>
      <c r="C695" s="49" t="n">
        <v>24</v>
      </c>
      <c r="D695" s="173" t="n">
        <v>350</v>
      </c>
      <c r="E695" s="49"/>
      <c r="F695" s="49"/>
      <c r="G695" s="55"/>
      <c r="H695" s="55"/>
      <c r="I695" s="55"/>
      <c r="J695" s="55"/>
      <c r="K695" s="55"/>
      <c r="L695" s="51" t="n">
        <f aca="false">J695+I695+H695+G695+F695+E695+K695</f>
        <v>0</v>
      </c>
      <c r="M695" s="51" t="n">
        <f aca="false">L695*D695</f>
        <v>0</v>
      </c>
      <c r="O695" s="11"/>
      <c r="Q695" s="4"/>
      <c r="R695" s="165"/>
      <c r="S695" s="5"/>
      <c r="T695" s="5"/>
      <c r="U695" s="5"/>
      <c r="V695" s="5"/>
      <c r="W695" s="5"/>
      <c r="X695" s="5"/>
      <c r="Y695" s="5"/>
      <c r="Z695" s="5"/>
    </row>
    <row r="696" customFormat="false" ht="13.5" hidden="false" customHeight="true" outlineLevel="0" collapsed="false">
      <c r="A696" s="97"/>
      <c r="B696" s="48"/>
      <c r="C696" s="49" t="n">
        <v>26</v>
      </c>
      <c r="D696" s="173" t="n">
        <v>370</v>
      </c>
      <c r="E696" s="49"/>
      <c r="F696" s="49"/>
      <c r="G696" s="55"/>
      <c r="H696" s="55"/>
      <c r="I696" s="55"/>
      <c r="J696" s="55"/>
      <c r="K696" s="55"/>
      <c r="L696" s="51" t="n">
        <f aca="false">J696+I696+H696+G696+F696+E696+K696</f>
        <v>0</v>
      </c>
      <c r="M696" s="51" t="n">
        <f aca="false">L696*D696</f>
        <v>0</v>
      </c>
      <c r="O696" s="11"/>
      <c r="Q696" s="4"/>
      <c r="R696" s="165"/>
      <c r="S696" s="5"/>
      <c r="T696" s="5"/>
      <c r="U696" s="5"/>
      <c r="V696" s="5"/>
      <c r="W696" s="5"/>
      <c r="X696" s="5"/>
      <c r="Y696" s="5"/>
      <c r="Z696" s="5"/>
    </row>
    <row r="697" customFormat="false" ht="13.5" hidden="false" customHeight="true" outlineLevel="0" collapsed="false">
      <c r="A697" s="88" t="s">
        <v>218</v>
      </c>
      <c r="B697" s="90"/>
      <c r="C697" s="215"/>
      <c r="D697" s="215"/>
      <c r="E697" s="66"/>
      <c r="F697" s="66"/>
      <c r="G697" s="66"/>
      <c r="H697" s="66"/>
      <c r="I697" s="66"/>
      <c r="J697" s="66"/>
      <c r="K697" s="66"/>
      <c r="L697" s="91"/>
      <c r="M697" s="91"/>
      <c r="O697" s="11"/>
      <c r="Q697" s="4"/>
      <c r="R697" s="165"/>
      <c r="S697" s="5"/>
      <c r="T697" s="5"/>
      <c r="U697" s="5"/>
      <c r="V697" s="5"/>
      <c r="W697" s="5"/>
      <c r="X697" s="5"/>
      <c r="Y697" s="5"/>
      <c r="Z697" s="5"/>
    </row>
    <row r="698" customFormat="false" ht="13.5" hidden="false" customHeight="true" outlineLevel="0" collapsed="false">
      <c r="A698" s="47" t="s">
        <v>219</v>
      </c>
      <c r="B698" s="48" t="s">
        <v>39</v>
      </c>
      <c r="C698" s="49"/>
      <c r="D698" s="207" t="n">
        <v>0</v>
      </c>
      <c r="E698" s="208" t="s">
        <v>190</v>
      </c>
      <c r="F698" s="208" t="s">
        <v>18</v>
      </c>
      <c r="G698" s="55"/>
      <c r="H698" s="55"/>
      <c r="I698" s="55"/>
      <c r="J698" s="55"/>
      <c r="K698" s="55"/>
      <c r="L698" s="106" t="n">
        <f aca="false">L699+L700+L701+L702+L703</f>
        <v>0</v>
      </c>
      <c r="M698" s="51"/>
      <c r="O698" s="11"/>
      <c r="Q698" s="4"/>
      <c r="R698" s="165"/>
      <c r="S698" s="5"/>
      <c r="T698" s="5"/>
      <c r="U698" s="5"/>
      <c r="V698" s="5"/>
      <c r="W698" s="5"/>
      <c r="X698" s="5"/>
      <c r="Y698" s="5"/>
      <c r="Z698" s="5"/>
    </row>
    <row r="699" customFormat="false" ht="13.5" hidden="false" customHeight="true" outlineLevel="0" collapsed="false">
      <c r="A699" s="97"/>
      <c r="B699" s="48" t="s">
        <v>59</v>
      </c>
      <c r="C699" s="49" t="n">
        <v>18</v>
      </c>
      <c r="D699" s="207" t="n">
        <v>284</v>
      </c>
      <c r="E699" s="210"/>
      <c r="F699" s="210"/>
      <c r="G699" s="55"/>
      <c r="H699" s="55"/>
      <c r="I699" s="55"/>
      <c r="J699" s="55"/>
      <c r="K699" s="55"/>
      <c r="L699" s="51" t="n">
        <f aca="false">J699+I699+H699+G699+F699+E699+K699</f>
        <v>0</v>
      </c>
      <c r="M699" s="51" t="n">
        <f aca="false">L699*D699</f>
        <v>0</v>
      </c>
      <c r="O699" s="11"/>
      <c r="Q699" s="4"/>
      <c r="R699" s="165"/>
      <c r="S699" s="5"/>
      <c r="T699" s="5"/>
      <c r="U699" s="5"/>
      <c r="V699" s="5"/>
      <c r="W699" s="5"/>
      <c r="X699" s="5"/>
      <c r="Y699" s="5"/>
      <c r="Z699" s="5"/>
    </row>
    <row r="700" customFormat="false" ht="13.5" hidden="false" customHeight="true" outlineLevel="0" collapsed="false">
      <c r="A700" s="97"/>
      <c r="B700" s="48"/>
      <c r="C700" s="49" t="n">
        <v>20</v>
      </c>
      <c r="D700" s="207" t="n">
        <v>284</v>
      </c>
      <c r="E700" s="49"/>
      <c r="F700" s="49"/>
      <c r="G700" s="55"/>
      <c r="H700" s="55"/>
      <c r="I700" s="55"/>
      <c r="J700" s="55"/>
      <c r="K700" s="55"/>
      <c r="L700" s="51" t="n">
        <f aca="false">J700+I700+H700+G700+F700+E700+K700</f>
        <v>0</v>
      </c>
      <c r="M700" s="51" t="n">
        <f aca="false">L700*D700</f>
        <v>0</v>
      </c>
      <c r="O700" s="11"/>
      <c r="Q700" s="4"/>
      <c r="R700" s="165"/>
      <c r="S700" s="5"/>
      <c r="T700" s="5"/>
      <c r="U700" s="5"/>
      <c r="V700" s="5"/>
      <c r="W700" s="5"/>
      <c r="X700" s="5"/>
      <c r="Y700" s="5"/>
      <c r="Z700" s="5"/>
    </row>
    <row r="701" customFormat="false" ht="13.5" hidden="false" customHeight="true" outlineLevel="0" collapsed="false">
      <c r="A701" s="97"/>
      <c r="B701" s="48"/>
      <c r="C701" s="49" t="n">
        <v>22</v>
      </c>
      <c r="D701" s="207" t="n">
        <v>305</v>
      </c>
      <c r="E701" s="49"/>
      <c r="F701" s="49"/>
      <c r="G701" s="55"/>
      <c r="H701" s="55"/>
      <c r="I701" s="55"/>
      <c r="J701" s="55"/>
      <c r="K701" s="55"/>
      <c r="L701" s="51" t="n">
        <f aca="false">J701+I701+H701+G701+F701+E701+K701</f>
        <v>0</v>
      </c>
      <c r="M701" s="51" t="n">
        <f aca="false">L701*D701</f>
        <v>0</v>
      </c>
      <c r="O701" s="11"/>
      <c r="Q701" s="4"/>
      <c r="R701" s="165"/>
      <c r="S701" s="5"/>
      <c r="T701" s="5"/>
      <c r="U701" s="5"/>
      <c r="V701" s="5"/>
      <c r="W701" s="5"/>
      <c r="X701" s="5"/>
      <c r="Y701" s="5"/>
      <c r="Z701" s="5"/>
    </row>
    <row r="702" customFormat="false" ht="13.5" hidden="false" customHeight="true" outlineLevel="0" collapsed="false">
      <c r="A702" s="97"/>
      <c r="B702" s="48"/>
      <c r="C702" s="49" t="n">
        <v>24</v>
      </c>
      <c r="D702" s="207" t="n">
        <v>324</v>
      </c>
      <c r="E702" s="49"/>
      <c r="F702" s="49"/>
      <c r="G702" s="55"/>
      <c r="H702" s="55"/>
      <c r="I702" s="55"/>
      <c r="J702" s="55"/>
      <c r="K702" s="55"/>
      <c r="L702" s="51" t="n">
        <f aca="false">J702+I702+H702+G702+F702+E702+K702</f>
        <v>0</v>
      </c>
      <c r="M702" s="51" t="n">
        <f aca="false">L702*D702</f>
        <v>0</v>
      </c>
      <c r="O702" s="11"/>
      <c r="Q702" s="4"/>
      <c r="R702" s="165"/>
      <c r="S702" s="5"/>
      <c r="T702" s="5"/>
      <c r="U702" s="5"/>
      <c r="V702" s="5"/>
      <c r="W702" s="5"/>
      <c r="X702" s="5"/>
      <c r="Y702" s="5"/>
      <c r="Z702" s="5"/>
    </row>
    <row r="703" customFormat="false" ht="13.5" hidden="false" customHeight="true" outlineLevel="0" collapsed="false">
      <c r="A703" s="97"/>
      <c r="B703" s="54"/>
      <c r="C703" s="55"/>
      <c r="D703" s="207" t="n">
        <v>0</v>
      </c>
      <c r="E703" s="55"/>
      <c r="F703" s="55"/>
      <c r="G703" s="55"/>
      <c r="H703" s="55"/>
      <c r="I703" s="55"/>
      <c r="J703" s="55"/>
      <c r="K703" s="55"/>
      <c r="L703" s="56"/>
      <c r="M703" s="56"/>
      <c r="O703" s="11"/>
      <c r="Q703" s="4"/>
      <c r="R703" s="165"/>
      <c r="S703" s="5"/>
      <c r="T703" s="5"/>
      <c r="U703" s="5"/>
      <c r="V703" s="5"/>
      <c r="W703" s="5"/>
      <c r="X703" s="5"/>
      <c r="Y703" s="5"/>
      <c r="Z703" s="5"/>
    </row>
    <row r="704" customFormat="false" ht="13.5" hidden="false" customHeight="true" outlineLevel="0" collapsed="false">
      <c r="A704" s="88"/>
      <c r="B704" s="90"/>
      <c r="C704" s="66"/>
      <c r="D704" s="207" t="n">
        <v>0</v>
      </c>
      <c r="E704" s="66"/>
      <c r="F704" s="66"/>
      <c r="G704" s="66"/>
      <c r="H704" s="66"/>
      <c r="I704" s="66"/>
      <c r="J704" s="66"/>
      <c r="K704" s="66"/>
      <c r="L704" s="91"/>
      <c r="M704" s="91"/>
      <c r="O704" s="11"/>
      <c r="Q704" s="4"/>
      <c r="R704" s="165"/>
      <c r="S704" s="5"/>
      <c r="T704" s="5"/>
      <c r="U704" s="5"/>
      <c r="V704" s="5"/>
      <c r="W704" s="5"/>
      <c r="X704" s="5"/>
      <c r="Y704" s="5"/>
      <c r="Z704" s="5"/>
    </row>
    <row r="705" customFormat="false" ht="14.25" hidden="false" customHeight="true" outlineLevel="0" collapsed="false">
      <c r="A705" s="34" t="s">
        <v>220</v>
      </c>
      <c r="B705" s="35" t="s">
        <v>39</v>
      </c>
      <c r="C705" s="36"/>
      <c r="D705" s="207" t="n">
        <v>0</v>
      </c>
      <c r="E705" s="197" t="s">
        <v>190</v>
      </c>
      <c r="F705" s="197" t="s">
        <v>18</v>
      </c>
      <c r="G705" s="55"/>
      <c r="H705" s="55"/>
      <c r="I705" s="55"/>
      <c r="J705" s="55"/>
      <c r="K705" s="55"/>
      <c r="L705" s="44" t="n">
        <f aca="false">L706+L707+L708+L709+L710</f>
        <v>0</v>
      </c>
      <c r="M705" s="45"/>
      <c r="O705" s="11"/>
      <c r="Q705" s="4"/>
      <c r="R705" s="165"/>
      <c r="S705" s="5"/>
      <c r="T705" s="5"/>
      <c r="U705" s="5"/>
      <c r="V705" s="5"/>
      <c r="W705" s="5"/>
      <c r="X705" s="5"/>
      <c r="Y705" s="5"/>
      <c r="Z705" s="5"/>
    </row>
    <row r="706" customFormat="false" ht="14.25" hidden="false" customHeight="true" outlineLevel="0" collapsed="false">
      <c r="A706" s="97"/>
      <c r="B706" s="48" t="s">
        <v>59</v>
      </c>
      <c r="C706" s="49" t="n">
        <v>20</v>
      </c>
      <c r="D706" s="207" t="n">
        <v>258</v>
      </c>
      <c r="E706" s="217"/>
      <c r="F706" s="217"/>
      <c r="G706" s="55"/>
      <c r="H706" s="55"/>
      <c r="I706" s="55"/>
      <c r="J706" s="55"/>
      <c r="K706" s="55"/>
      <c r="L706" s="51" t="n">
        <f aca="false">J706+I706+H706+G706+F706+E706+K706</f>
        <v>0</v>
      </c>
      <c r="M706" s="51" t="n">
        <f aca="false">L706*D706</f>
        <v>0</v>
      </c>
      <c r="N706" s="214" t="n">
        <v>-0.3</v>
      </c>
      <c r="O706" s="11"/>
      <c r="Q706" s="4"/>
      <c r="R706" s="165"/>
      <c r="S706" s="5"/>
      <c r="T706" s="5"/>
      <c r="U706" s="5"/>
      <c r="V706" s="5"/>
      <c r="W706" s="5"/>
      <c r="X706" s="5"/>
      <c r="Y706" s="5"/>
      <c r="Z706" s="5"/>
    </row>
    <row r="707" customFormat="false" ht="14.25" hidden="false" customHeight="true" outlineLevel="0" collapsed="false">
      <c r="A707" s="97"/>
      <c r="B707" s="48"/>
      <c r="C707" s="49" t="n">
        <v>22</v>
      </c>
      <c r="D707" s="207" t="n">
        <v>278</v>
      </c>
      <c r="E707" s="49"/>
      <c r="F707" s="49"/>
      <c r="G707" s="55"/>
      <c r="H707" s="55"/>
      <c r="I707" s="55"/>
      <c r="J707" s="55"/>
      <c r="K707" s="55"/>
      <c r="L707" s="51" t="n">
        <f aca="false">J707+I707+H707+G707+F707+E707+K707</f>
        <v>0</v>
      </c>
      <c r="M707" s="51" t="n">
        <f aca="false">L707*D707</f>
        <v>0</v>
      </c>
      <c r="N707" s="214" t="n">
        <v>-0.3</v>
      </c>
      <c r="O707" s="11"/>
      <c r="Q707" s="4"/>
      <c r="R707" s="165"/>
      <c r="S707" s="5"/>
      <c r="T707" s="5"/>
      <c r="U707" s="5"/>
      <c r="V707" s="5"/>
      <c r="W707" s="5"/>
      <c r="X707" s="5"/>
      <c r="Y707" s="5"/>
      <c r="Z707" s="5"/>
    </row>
    <row r="708" customFormat="false" ht="14.25" hidden="false" customHeight="true" outlineLevel="0" collapsed="false">
      <c r="A708" s="97"/>
      <c r="B708" s="48"/>
      <c r="C708" s="49" t="n">
        <v>24</v>
      </c>
      <c r="D708" s="207" t="n">
        <v>298</v>
      </c>
      <c r="E708" s="49"/>
      <c r="F708" s="49"/>
      <c r="G708" s="55"/>
      <c r="H708" s="55"/>
      <c r="I708" s="55"/>
      <c r="J708" s="55"/>
      <c r="K708" s="55"/>
      <c r="L708" s="51" t="n">
        <f aca="false">J708+I708+H708+G708+F708+E708+K708</f>
        <v>0</v>
      </c>
      <c r="M708" s="51" t="n">
        <f aca="false">L708*D708</f>
        <v>0</v>
      </c>
      <c r="N708" s="214" t="n">
        <v>-0.3</v>
      </c>
      <c r="O708" s="11"/>
      <c r="Q708" s="4"/>
      <c r="R708" s="165"/>
      <c r="S708" s="5"/>
      <c r="T708" s="5"/>
      <c r="U708" s="5"/>
      <c r="V708" s="5"/>
      <c r="W708" s="5"/>
      <c r="X708" s="5"/>
      <c r="Y708" s="5"/>
      <c r="Z708" s="5"/>
    </row>
    <row r="709" customFormat="false" ht="14.25" hidden="false" customHeight="true" outlineLevel="0" collapsed="false">
      <c r="A709" s="97"/>
      <c r="B709" s="54"/>
      <c r="C709" s="55"/>
      <c r="D709" s="55"/>
      <c r="E709" s="55"/>
      <c r="F709" s="55"/>
      <c r="G709" s="55"/>
      <c r="H709" s="55"/>
      <c r="I709" s="55"/>
      <c r="J709" s="55"/>
      <c r="K709" s="55"/>
      <c r="L709" s="51" t="n">
        <f aca="false">J709+I709+H709+G709+F709+E709+K709</f>
        <v>0</v>
      </c>
      <c r="M709" s="51" t="n">
        <f aca="false">L709*D709</f>
        <v>0</v>
      </c>
      <c r="N709" s="214"/>
      <c r="O709" s="11"/>
      <c r="Q709" s="4"/>
      <c r="R709" s="165"/>
      <c r="S709" s="5"/>
      <c r="T709" s="5"/>
      <c r="U709" s="5"/>
      <c r="V709" s="5"/>
      <c r="W709" s="5"/>
      <c r="X709" s="5"/>
      <c r="Y709" s="5"/>
      <c r="Z709" s="5"/>
    </row>
    <row r="710" customFormat="false" ht="19.5" hidden="false" customHeight="true" outlineLevel="0" collapsed="false">
      <c r="A710" s="97"/>
      <c r="B710" s="54"/>
      <c r="C710" s="55"/>
      <c r="D710" s="55"/>
      <c r="E710" s="55"/>
      <c r="F710" s="55"/>
      <c r="G710" s="55"/>
      <c r="H710" s="55"/>
      <c r="I710" s="55"/>
      <c r="J710" s="55"/>
      <c r="K710" s="55"/>
      <c r="L710" s="56"/>
      <c r="M710" s="56"/>
      <c r="O710" s="11"/>
      <c r="Q710" s="4"/>
      <c r="R710" s="165"/>
      <c r="S710" s="5"/>
      <c r="T710" s="5"/>
      <c r="U710" s="5"/>
      <c r="V710" s="5"/>
      <c r="W710" s="5"/>
      <c r="X710" s="5"/>
      <c r="Y710" s="5"/>
      <c r="Z710" s="5"/>
    </row>
    <row r="711" customFormat="false" ht="13.5" hidden="false" customHeight="true" outlineLevel="0" collapsed="false">
      <c r="A711" s="34" t="s">
        <v>221</v>
      </c>
      <c r="B711" s="35" t="s">
        <v>124</v>
      </c>
      <c r="C711" s="36"/>
      <c r="D711" s="207" t="n">
        <v>0</v>
      </c>
      <c r="E711" s="197" t="s">
        <v>49</v>
      </c>
      <c r="F711" s="197" t="s">
        <v>190</v>
      </c>
      <c r="G711" s="197" t="s">
        <v>109</v>
      </c>
      <c r="H711" s="197" t="s">
        <v>46</v>
      </c>
      <c r="I711" s="197" t="s">
        <v>222</v>
      </c>
      <c r="J711" s="197" t="s">
        <v>31</v>
      </c>
      <c r="K711" s="55"/>
      <c r="L711" s="44" t="n">
        <f aca="false">L712+L713+L714+L715+L716</f>
        <v>0</v>
      </c>
      <c r="M711" s="45"/>
      <c r="O711" s="11"/>
      <c r="Q711" s="4"/>
      <c r="R711" s="165"/>
      <c r="S711" s="5"/>
      <c r="T711" s="5"/>
      <c r="U711" s="5"/>
      <c r="V711" s="5"/>
      <c r="W711" s="5"/>
      <c r="X711" s="5"/>
      <c r="Y711" s="5"/>
      <c r="Z711" s="5"/>
    </row>
    <row r="712" customFormat="false" ht="13.5" hidden="false" customHeight="true" outlineLevel="0" collapsed="false">
      <c r="A712" s="97"/>
      <c r="B712" s="48" t="s">
        <v>16</v>
      </c>
      <c r="C712" s="49" t="n">
        <v>20</v>
      </c>
      <c r="D712" s="207" t="n">
        <v>360</v>
      </c>
      <c r="E712" s="210"/>
      <c r="F712" s="210"/>
      <c r="G712" s="210"/>
      <c r="H712" s="210"/>
      <c r="I712" s="210"/>
      <c r="J712" s="210"/>
      <c r="K712" s="55"/>
      <c r="L712" s="51" t="n">
        <f aca="false">J712+I712+H712+G712+F712+E712+K712</f>
        <v>0</v>
      </c>
      <c r="M712" s="51" t="n">
        <f aca="false">L712*D712</f>
        <v>0</v>
      </c>
      <c r="O712" s="11"/>
      <c r="Q712" s="4"/>
      <c r="R712" s="165"/>
      <c r="S712" s="5"/>
      <c r="T712" s="5"/>
      <c r="U712" s="5"/>
      <c r="V712" s="5"/>
      <c r="W712" s="5"/>
      <c r="X712" s="5"/>
      <c r="Y712" s="5"/>
      <c r="Z712" s="5"/>
    </row>
    <row r="713" customFormat="false" ht="13.5" hidden="false" customHeight="true" outlineLevel="0" collapsed="false">
      <c r="A713" s="97"/>
      <c r="B713" s="48"/>
      <c r="C713" s="49" t="n">
        <v>22</v>
      </c>
      <c r="D713" s="207" t="n">
        <v>380</v>
      </c>
      <c r="E713" s="49"/>
      <c r="F713" s="49"/>
      <c r="G713" s="49"/>
      <c r="H713" s="49"/>
      <c r="I713" s="49"/>
      <c r="J713" s="49"/>
      <c r="K713" s="55"/>
      <c r="L713" s="51" t="n">
        <f aca="false">J713+I713+H713+G713+F713+E713+K713</f>
        <v>0</v>
      </c>
      <c r="M713" s="51" t="n">
        <f aca="false">L713*D713</f>
        <v>0</v>
      </c>
      <c r="O713" s="11"/>
      <c r="Q713" s="4"/>
      <c r="R713" s="165"/>
      <c r="S713" s="5"/>
      <c r="T713" s="5"/>
      <c r="U713" s="5"/>
      <c r="V713" s="5"/>
      <c r="W713" s="5"/>
      <c r="X713" s="5"/>
      <c r="Y713" s="5"/>
      <c r="Z713" s="5"/>
    </row>
    <row r="714" customFormat="false" ht="13.5" hidden="false" customHeight="true" outlineLevel="0" collapsed="false">
      <c r="A714" s="97"/>
      <c r="B714" s="48"/>
      <c r="C714" s="49" t="n">
        <v>24</v>
      </c>
      <c r="D714" s="207" t="n">
        <v>410</v>
      </c>
      <c r="E714" s="49"/>
      <c r="F714" s="49"/>
      <c r="G714" s="49"/>
      <c r="H714" s="49"/>
      <c r="I714" s="49"/>
      <c r="J714" s="49"/>
      <c r="K714" s="55"/>
      <c r="L714" s="51" t="n">
        <f aca="false">J714+I714+H714+G714+F714+E714+K714</f>
        <v>0</v>
      </c>
      <c r="M714" s="51" t="n">
        <f aca="false">L714*D714</f>
        <v>0</v>
      </c>
      <c r="O714" s="11"/>
      <c r="Q714" s="4"/>
      <c r="R714" s="165"/>
      <c r="S714" s="5"/>
      <c r="T714" s="5"/>
      <c r="U714" s="5"/>
      <c r="V714" s="5"/>
      <c r="W714" s="5"/>
      <c r="X714" s="5"/>
      <c r="Y714" s="5"/>
      <c r="Z714" s="5"/>
    </row>
    <row r="715" customFormat="false" ht="13.5" hidden="false" customHeight="true" outlineLevel="0" collapsed="false">
      <c r="A715" s="97"/>
      <c r="B715" s="48"/>
      <c r="C715" s="49" t="n">
        <v>26</v>
      </c>
      <c r="D715" s="207" t="n">
        <v>430</v>
      </c>
      <c r="E715" s="49"/>
      <c r="F715" s="49"/>
      <c r="G715" s="49"/>
      <c r="H715" s="49"/>
      <c r="I715" s="49"/>
      <c r="J715" s="49"/>
      <c r="K715" s="55"/>
      <c r="L715" s="51" t="n">
        <f aca="false">J715+I715+H715+G715+F715+E715+K715</f>
        <v>0</v>
      </c>
      <c r="M715" s="51" t="n">
        <f aca="false">L715*D715</f>
        <v>0</v>
      </c>
      <c r="O715" s="11"/>
      <c r="Q715" s="4"/>
      <c r="R715" s="165"/>
      <c r="S715" s="5"/>
      <c r="T715" s="5"/>
      <c r="U715" s="5"/>
      <c r="V715" s="5"/>
      <c r="W715" s="5"/>
      <c r="X715" s="5"/>
      <c r="Y715" s="5"/>
      <c r="Z715" s="5"/>
    </row>
    <row r="716" customFormat="false" ht="13.5" hidden="false" customHeight="true" outlineLevel="0" collapsed="false">
      <c r="A716" s="97"/>
      <c r="B716" s="54"/>
      <c r="C716" s="213"/>
      <c r="D716" s="207" t="n">
        <v>0</v>
      </c>
      <c r="E716" s="55"/>
      <c r="F716" s="55"/>
      <c r="G716" s="55"/>
      <c r="H716" s="55"/>
      <c r="I716" s="55"/>
      <c r="J716" s="55"/>
      <c r="K716" s="55"/>
      <c r="L716" s="56"/>
      <c r="M716" s="56"/>
      <c r="O716" s="11"/>
      <c r="Q716" s="4"/>
      <c r="R716" s="165"/>
      <c r="S716" s="5"/>
      <c r="T716" s="5"/>
      <c r="U716" s="5"/>
      <c r="V716" s="5"/>
      <c r="W716" s="5"/>
      <c r="X716" s="5"/>
      <c r="Y716" s="5"/>
      <c r="Z716" s="5"/>
    </row>
    <row r="717" customFormat="false" ht="13.5" hidden="false" customHeight="true" outlineLevel="0" collapsed="false">
      <c r="A717" s="34" t="s">
        <v>223</v>
      </c>
      <c r="B717" s="35" t="s">
        <v>121</v>
      </c>
      <c r="C717" s="36"/>
      <c r="D717" s="216" t="n">
        <v>0</v>
      </c>
      <c r="E717" s="197" t="s">
        <v>49</v>
      </c>
      <c r="F717" s="197" t="s">
        <v>190</v>
      </c>
      <c r="G717" s="89"/>
      <c r="H717" s="89"/>
      <c r="I717" s="89"/>
      <c r="J717" s="89"/>
      <c r="K717" s="89"/>
      <c r="L717" s="44" t="n">
        <f aca="false">L718+L719+L720+L721+L722</f>
        <v>0</v>
      </c>
      <c r="M717" s="45"/>
      <c r="O717" s="11"/>
      <c r="Q717" s="4"/>
      <c r="R717" s="165"/>
      <c r="S717" s="5"/>
      <c r="T717" s="5"/>
      <c r="U717" s="5"/>
      <c r="V717" s="5"/>
      <c r="W717" s="5"/>
      <c r="X717" s="5"/>
      <c r="Y717" s="5"/>
      <c r="Z717" s="5"/>
    </row>
    <row r="718" customFormat="false" ht="13.5" hidden="false" customHeight="true" outlineLevel="0" collapsed="false">
      <c r="A718" s="97"/>
      <c r="B718" s="48"/>
      <c r="C718" s="49" t="n">
        <v>18</v>
      </c>
      <c r="D718" s="173" t="n">
        <v>355</v>
      </c>
      <c r="E718" s="210"/>
      <c r="F718" s="210"/>
      <c r="G718" s="55"/>
      <c r="H718" s="55"/>
      <c r="I718" s="55"/>
      <c r="J718" s="55"/>
      <c r="K718" s="55"/>
      <c r="L718" s="51" t="n">
        <f aca="false">J718+I718+H718+G718+F718+E718+K718</f>
        <v>0</v>
      </c>
      <c r="M718" s="51" t="n">
        <f aca="false">L718*D718</f>
        <v>0</v>
      </c>
      <c r="O718" s="11"/>
      <c r="Q718" s="4"/>
      <c r="R718" s="165"/>
      <c r="S718" s="5"/>
      <c r="T718" s="5"/>
      <c r="U718" s="5"/>
      <c r="V718" s="5"/>
      <c r="W718" s="5"/>
      <c r="X718" s="5"/>
      <c r="Y718" s="5"/>
      <c r="Z718" s="5"/>
    </row>
    <row r="719" customFormat="false" ht="13.5" hidden="false" customHeight="true" outlineLevel="0" collapsed="false">
      <c r="A719" s="97"/>
      <c r="B719" s="48"/>
      <c r="C719" s="49" t="n">
        <v>20</v>
      </c>
      <c r="D719" s="173" t="n">
        <v>355</v>
      </c>
      <c r="E719" s="49"/>
      <c r="F719" s="49"/>
      <c r="G719" s="55"/>
      <c r="H719" s="55"/>
      <c r="I719" s="55"/>
      <c r="J719" s="55"/>
      <c r="K719" s="55"/>
      <c r="L719" s="51" t="n">
        <f aca="false">J719+I719+H719+G719+F719+E719+K719</f>
        <v>0</v>
      </c>
      <c r="M719" s="51" t="n">
        <f aca="false">L719*D719</f>
        <v>0</v>
      </c>
      <c r="O719" s="11"/>
      <c r="Q719" s="4"/>
      <c r="R719" s="165"/>
      <c r="S719" s="5"/>
      <c r="T719" s="5"/>
      <c r="U719" s="5"/>
      <c r="V719" s="5"/>
      <c r="W719" s="5"/>
      <c r="X719" s="5"/>
      <c r="Y719" s="5"/>
      <c r="Z719" s="5"/>
    </row>
    <row r="720" customFormat="false" ht="13.5" hidden="false" customHeight="true" outlineLevel="0" collapsed="false">
      <c r="A720" s="97"/>
      <c r="B720" s="48"/>
      <c r="C720" s="49" t="n">
        <v>22</v>
      </c>
      <c r="D720" s="173" t="n">
        <v>385</v>
      </c>
      <c r="E720" s="49"/>
      <c r="F720" s="49"/>
      <c r="G720" s="55"/>
      <c r="H720" s="55"/>
      <c r="I720" s="55"/>
      <c r="J720" s="55"/>
      <c r="K720" s="55"/>
      <c r="L720" s="51" t="n">
        <f aca="false">J720+I720+H720+G720+F720+E720+K720</f>
        <v>0</v>
      </c>
      <c r="M720" s="51" t="n">
        <f aca="false">L720*D720</f>
        <v>0</v>
      </c>
      <c r="O720" s="11"/>
      <c r="Q720" s="4"/>
      <c r="R720" s="165"/>
      <c r="S720" s="5"/>
      <c r="T720" s="5"/>
      <c r="U720" s="5"/>
      <c r="V720" s="5"/>
      <c r="W720" s="5"/>
      <c r="X720" s="5"/>
      <c r="Y720" s="5"/>
      <c r="Z720" s="5"/>
    </row>
    <row r="721" customFormat="false" ht="13.5" hidden="false" customHeight="true" outlineLevel="0" collapsed="false">
      <c r="A721" s="97"/>
      <c r="B721" s="48"/>
      <c r="C721" s="49" t="n">
        <v>24</v>
      </c>
      <c r="D721" s="173" t="n">
        <v>415</v>
      </c>
      <c r="E721" s="49"/>
      <c r="F721" s="49"/>
      <c r="G721" s="55"/>
      <c r="H721" s="55"/>
      <c r="I721" s="55"/>
      <c r="J721" s="55"/>
      <c r="K721" s="55"/>
      <c r="L721" s="51" t="n">
        <f aca="false">J721+I721+H721+G721+F721+E721+K721</f>
        <v>0</v>
      </c>
      <c r="M721" s="51" t="n">
        <f aca="false">L721*D721</f>
        <v>0</v>
      </c>
      <c r="O721" s="11"/>
      <c r="Q721" s="4"/>
      <c r="R721" s="165"/>
      <c r="S721" s="5"/>
      <c r="T721" s="5"/>
      <c r="U721" s="5"/>
      <c r="V721" s="5"/>
      <c r="W721" s="5"/>
      <c r="X721" s="5"/>
      <c r="Y721" s="5"/>
      <c r="Z721" s="5"/>
    </row>
    <row r="722" customFormat="false" ht="13.5" hidden="false" customHeight="true" outlineLevel="0" collapsed="false">
      <c r="A722" s="97"/>
      <c r="B722" s="48"/>
      <c r="C722" s="49" t="n">
        <v>26</v>
      </c>
      <c r="D722" s="173" t="n">
        <v>440</v>
      </c>
      <c r="E722" s="49"/>
      <c r="F722" s="49"/>
      <c r="G722" s="55"/>
      <c r="H722" s="55"/>
      <c r="I722" s="55"/>
      <c r="J722" s="55"/>
      <c r="K722" s="55"/>
      <c r="L722" s="51" t="n">
        <f aca="false">J722+I722+H722+G722+F722+E722+K722</f>
        <v>0</v>
      </c>
      <c r="M722" s="51" t="n">
        <f aca="false">L722*D722</f>
        <v>0</v>
      </c>
      <c r="O722" s="11"/>
      <c r="Q722" s="4"/>
      <c r="R722" s="165"/>
      <c r="S722" s="5"/>
      <c r="T722" s="5"/>
      <c r="U722" s="5"/>
      <c r="V722" s="5"/>
      <c r="W722" s="5"/>
      <c r="X722" s="5"/>
      <c r="Y722" s="5"/>
      <c r="Z722" s="5"/>
    </row>
    <row r="723" customFormat="false" ht="13.5" hidden="false" customHeight="true" outlineLevel="0" collapsed="false">
      <c r="A723" s="88"/>
      <c r="B723" s="90"/>
      <c r="C723" s="215"/>
      <c r="D723" s="215"/>
      <c r="E723" s="66"/>
      <c r="F723" s="66"/>
      <c r="G723" s="66"/>
      <c r="H723" s="66"/>
      <c r="I723" s="66"/>
      <c r="J723" s="66"/>
      <c r="K723" s="66"/>
      <c r="L723" s="91"/>
      <c r="M723" s="91"/>
      <c r="O723" s="11"/>
      <c r="Q723" s="4"/>
      <c r="R723" s="165"/>
      <c r="S723" s="5"/>
      <c r="T723" s="5"/>
      <c r="U723" s="5"/>
      <c r="V723" s="5"/>
      <c r="W723" s="5"/>
      <c r="X723" s="5"/>
      <c r="Y723" s="5"/>
      <c r="Z723" s="5"/>
    </row>
    <row r="724" customFormat="false" ht="13.5" hidden="false" customHeight="true" outlineLevel="0" collapsed="false">
      <c r="A724" s="34" t="s">
        <v>224</v>
      </c>
      <c r="B724" s="35" t="s">
        <v>121</v>
      </c>
      <c r="C724" s="36"/>
      <c r="D724" s="216" t="n">
        <v>0</v>
      </c>
      <c r="E724" s="197" t="s">
        <v>49</v>
      </c>
      <c r="F724" s="89"/>
      <c r="G724" s="89"/>
      <c r="H724" s="89"/>
      <c r="I724" s="89"/>
      <c r="J724" s="89"/>
      <c r="K724" s="89"/>
      <c r="L724" s="44" t="n">
        <f aca="false">L725+L726+L727+L728+L729</f>
        <v>0</v>
      </c>
      <c r="M724" s="45"/>
      <c r="O724" s="11"/>
      <c r="Q724" s="4"/>
      <c r="R724" s="165"/>
      <c r="S724" s="5"/>
      <c r="T724" s="5"/>
      <c r="U724" s="5"/>
      <c r="V724" s="5"/>
      <c r="W724" s="5"/>
      <c r="X724" s="5"/>
      <c r="Y724" s="5"/>
      <c r="Z724" s="5"/>
    </row>
    <row r="725" customFormat="false" ht="14.25" hidden="false" customHeight="true" outlineLevel="0" collapsed="false">
      <c r="A725" s="97"/>
      <c r="B725" s="48"/>
      <c r="C725" s="49" t="n">
        <v>18</v>
      </c>
      <c r="D725" s="173" t="n">
        <v>330</v>
      </c>
      <c r="E725" s="210"/>
      <c r="F725" s="55"/>
      <c r="G725" s="55"/>
      <c r="H725" s="55"/>
      <c r="I725" s="55"/>
      <c r="J725" s="55"/>
      <c r="K725" s="55"/>
      <c r="L725" s="51" t="n">
        <f aca="false">J725+I725+H725+G725+F725+E725+K725</f>
        <v>0</v>
      </c>
      <c r="M725" s="51" t="n">
        <f aca="false">L725*D725</f>
        <v>0</v>
      </c>
      <c r="O725" s="11"/>
      <c r="Q725" s="4"/>
      <c r="R725" s="165"/>
      <c r="S725" s="5"/>
      <c r="T725" s="5"/>
      <c r="U725" s="5"/>
      <c r="V725" s="5"/>
      <c r="W725" s="5"/>
      <c r="X725" s="5"/>
      <c r="Y725" s="5"/>
      <c r="Z725" s="5"/>
    </row>
    <row r="726" customFormat="false" ht="18" hidden="false" customHeight="true" outlineLevel="0" collapsed="false">
      <c r="A726" s="97"/>
      <c r="B726" s="48"/>
      <c r="C726" s="49" t="n">
        <v>20</v>
      </c>
      <c r="D726" s="173" t="n">
        <v>330</v>
      </c>
      <c r="E726" s="49"/>
      <c r="F726" s="55"/>
      <c r="G726" s="55"/>
      <c r="H726" s="55"/>
      <c r="I726" s="55"/>
      <c r="J726" s="55"/>
      <c r="K726" s="55"/>
      <c r="L726" s="51" t="n">
        <f aca="false">J726+I726+H726+G726+F726+E726+K726</f>
        <v>0</v>
      </c>
      <c r="M726" s="51" t="n">
        <f aca="false">L726*D726</f>
        <v>0</v>
      </c>
      <c r="O726" s="11"/>
      <c r="Q726" s="4"/>
      <c r="R726" s="165"/>
      <c r="S726" s="5"/>
      <c r="T726" s="5"/>
      <c r="U726" s="5"/>
      <c r="V726" s="5"/>
      <c r="W726" s="5"/>
      <c r="X726" s="5"/>
      <c r="Y726" s="5"/>
      <c r="Z726" s="5"/>
    </row>
    <row r="727" customFormat="false" ht="14.25" hidden="false" customHeight="true" outlineLevel="0" collapsed="false">
      <c r="A727" s="97"/>
      <c r="B727" s="48"/>
      <c r="C727" s="49" t="n">
        <v>22</v>
      </c>
      <c r="D727" s="173" t="n">
        <v>355</v>
      </c>
      <c r="E727" s="49"/>
      <c r="F727" s="55"/>
      <c r="G727" s="55"/>
      <c r="H727" s="55"/>
      <c r="I727" s="55"/>
      <c r="J727" s="55"/>
      <c r="K727" s="55"/>
      <c r="L727" s="51" t="n">
        <f aca="false">J727+I727+H727+G727+F727+E727+K727</f>
        <v>0</v>
      </c>
      <c r="M727" s="51" t="n">
        <f aca="false">L727*D727</f>
        <v>0</v>
      </c>
      <c r="O727" s="11"/>
      <c r="Q727" s="4"/>
      <c r="R727" s="165"/>
      <c r="S727" s="5"/>
      <c r="T727" s="5"/>
      <c r="U727" s="5"/>
      <c r="V727" s="5"/>
      <c r="W727" s="5"/>
      <c r="X727" s="5"/>
      <c r="Y727" s="5"/>
      <c r="Z727" s="5"/>
    </row>
    <row r="728" customFormat="false" ht="14.25" hidden="false" customHeight="true" outlineLevel="0" collapsed="false">
      <c r="A728" s="97"/>
      <c r="B728" s="48"/>
      <c r="C728" s="49" t="n">
        <v>24</v>
      </c>
      <c r="D728" s="173" t="n">
        <v>380</v>
      </c>
      <c r="E728" s="49"/>
      <c r="F728" s="55"/>
      <c r="G728" s="55"/>
      <c r="H728" s="55"/>
      <c r="I728" s="55"/>
      <c r="J728" s="55"/>
      <c r="K728" s="55"/>
      <c r="L728" s="51" t="n">
        <f aca="false">J728+I728+H728+G728+F728+E728+K728</f>
        <v>0</v>
      </c>
      <c r="M728" s="51" t="n">
        <f aca="false">L728*D728</f>
        <v>0</v>
      </c>
      <c r="O728" s="11"/>
      <c r="Q728" s="4"/>
      <c r="R728" s="165"/>
      <c r="S728" s="5"/>
      <c r="T728" s="5"/>
      <c r="U728" s="5"/>
      <c r="V728" s="5"/>
      <c r="W728" s="5"/>
      <c r="X728" s="5"/>
      <c r="Y728" s="5"/>
      <c r="Z728" s="5"/>
    </row>
    <row r="729" customFormat="false" ht="14.25" hidden="false" customHeight="true" outlineLevel="0" collapsed="false">
      <c r="A729" s="97"/>
      <c r="B729" s="48"/>
      <c r="C729" s="49" t="n">
        <v>26</v>
      </c>
      <c r="D729" s="173" t="n">
        <v>410</v>
      </c>
      <c r="E729" s="49"/>
      <c r="F729" s="55"/>
      <c r="G729" s="55"/>
      <c r="H729" s="55"/>
      <c r="I729" s="55"/>
      <c r="J729" s="55"/>
      <c r="K729" s="55"/>
      <c r="L729" s="51" t="n">
        <f aca="false">J729+I729+H729+G729+F729+E729+K729</f>
        <v>0</v>
      </c>
      <c r="M729" s="51" t="n">
        <f aca="false">L729*D729</f>
        <v>0</v>
      </c>
      <c r="O729" s="11"/>
      <c r="Q729" s="4"/>
      <c r="R729" s="165"/>
      <c r="S729" s="5"/>
      <c r="T729" s="5"/>
      <c r="U729" s="5"/>
      <c r="V729" s="5"/>
      <c r="W729" s="5"/>
      <c r="X729" s="5"/>
      <c r="Y729" s="5"/>
      <c r="Z729" s="5"/>
    </row>
    <row r="730" customFormat="false" ht="16.5" hidden="false" customHeight="true" outlineLevel="0" collapsed="false">
      <c r="A730" s="34" t="s">
        <v>225</v>
      </c>
      <c r="B730" s="35" t="s">
        <v>121</v>
      </c>
      <c r="C730" s="36"/>
      <c r="D730" s="216" t="n">
        <v>0</v>
      </c>
      <c r="E730" s="197" t="s">
        <v>49</v>
      </c>
      <c r="F730" s="197" t="s">
        <v>190</v>
      </c>
      <c r="G730" s="89"/>
      <c r="H730" s="89"/>
      <c r="I730" s="89"/>
      <c r="J730" s="89"/>
      <c r="K730" s="89"/>
      <c r="L730" s="44" t="n">
        <f aca="false">L731+L732+L733+L734+L735</f>
        <v>0</v>
      </c>
      <c r="M730" s="45"/>
      <c r="O730" s="11"/>
      <c r="Q730" s="4"/>
      <c r="R730" s="165"/>
      <c r="S730" s="5"/>
      <c r="T730" s="5"/>
      <c r="U730" s="5"/>
      <c r="V730" s="5"/>
      <c r="W730" s="5"/>
      <c r="X730" s="5"/>
      <c r="Y730" s="5"/>
      <c r="Z730" s="5"/>
    </row>
    <row r="731" customFormat="false" ht="14.25" hidden="false" customHeight="true" outlineLevel="0" collapsed="false">
      <c r="A731" s="97"/>
      <c r="B731" s="48"/>
      <c r="C731" s="49" t="n">
        <v>18</v>
      </c>
      <c r="D731" s="173" t="n">
        <v>385</v>
      </c>
      <c r="E731" s="210"/>
      <c r="F731" s="210"/>
      <c r="G731" s="55"/>
      <c r="H731" s="55"/>
      <c r="I731" s="55"/>
      <c r="J731" s="55"/>
      <c r="K731" s="55"/>
      <c r="L731" s="51" t="n">
        <f aca="false">J731+I731+H731+G731+F731+E731+K731</f>
        <v>0</v>
      </c>
      <c r="M731" s="51" t="n">
        <f aca="false">L731*D731</f>
        <v>0</v>
      </c>
      <c r="O731" s="11"/>
      <c r="Q731" s="4"/>
      <c r="R731" s="165"/>
      <c r="S731" s="5"/>
      <c r="T731" s="5"/>
      <c r="U731" s="5"/>
      <c r="V731" s="5"/>
      <c r="W731" s="5"/>
      <c r="X731" s="5"/>
      <c r="Y731" s="5"/>
      <c r="Z731" s="5"/>
    </row>
    <row r="732" customFormat="false" ht="18" hidden="false" customHeight="true" outlineLevel="0" collapsed="false">
      <c r="A732" s="97"/>
      <c r="B732" s="48"/>
      <c r="C732" s="49" t="n">
        <v>20</v>
      </c>
      <c r="D732" s="173" t="n">
        <v>385</v>
      </c>
      <c r="E732" s="49"/>
      <c r="F732" s="49"/>
      <c r="G732" s="55"/>
      <c r="H732" s="55"/>
      <c r="I732" s="55"/>
      <c r="J732" s="55"/>
      <c r="K732" s="55"/>
      <c r="L732" s="51" t="n">
        <f aca="false">J732+I732+H732+G732+F732+E732+K732</f>
        <v>0</v>
      </c>
      <c r="M732" s="51" t="n">
        <f aca="false">L732*D732</f>
        <v>0</v>
      </c>
      <c r="O732" s="11"/>
      <c r="Q732" s="4"/>
      <c r="R732" s="165"/>
      <c r="S732" s="5"/>
      <c r="T732" s="5"/>
      <c r="U732" s="5"/>
      <c r="V732" s="5"/>
      <c r="W732" s="5"/>
      <c r="X732" s="5"/>
      <c r="Y732" s="5"/>
      <c r="Z732" s="5"/>
    </row>
    <row r="733" customFormat="false" ht="14.25" hidden="false" customHeight="true" outlineLevel="0" collapsed="false">
      <c r="A733" s="97"/>
      <c r="B733" s="48"/>
      <c r="C733" s="49" t="n">
        <v>22</v>
      </c>
      <c r="D733" s="173" t="n">
        <v>410</v>
      </c>
      <c r="E733" s="49"/>
      <c r="F733" s="49"/>
      <c r="G733" s="55"/>
      <c r="H733" s="55"/>
      <c r="I733" s="55"/>
      <c r="J733" s="55"/>
      <c r="K733" s="55"/>
      <c r="L733" s="51" t="n">
        <f aca="false">J733+I733+H733+G733+F733+E733+K733</f>
        <v>0</v>
      </c>
      <c r="M733" s="51" t="n">
        <f aca="false">L733*D733</f>
        <v>0</v>
      </c>
      <c r="O733" s="11"/>
      <c r="Q733" s="4"/>
      <c r="R733" s="165"/>
      <c r="S733" s="5"/>
      <c r="T733" s="5"/>
      <c r="U733" s="5"/>
      <c r="V733" s="5"/>
      <c r="W733" s="5"/>
      <c r="X733" s="5"/>
      <c r="Y733" s="5"/>
      <c r="Z733" s="5"/>
    </row>
    <row r="734" customFormat="false" ht="14.25" hidden="false" customHeight="true" outlineLevel="0" collapsed="false">
      <c r="A734" s="97"/>
      <c r="B734" s="48"/>
      <c r="C734" s="49" t="n">
        <v>24</v>
      </c>
      <c r="D734" s="173" t="n">
        <v>440</v>
      </c>
      <c r="E734" s="49"/>
      <c r="F734" s="49"/>
      <c r="G734" s="55"/>
      <c r="H734" s="55"/>
      <c r="I734" s="55"/>
      <c r="J734" s="55"/>
      <c r="K734" s="55"/>
      <c r="L734" s="51" t="n">
        <f aca="false">J734+I734+H734+G734+F734+E734+K734</f>
        <v>0</v>
      </c>
      <c r="M734" s="51" t="n">
        <f aca="false">L734*D734</f>
        <v>0</v>
      </c>
      <c r="O734" s="11"/>
      <c r="Q734" s="4"/>
      <c r="R734" s="165"/>
      <c r="S734" s="5"/>
      <c r="T734" s="5"/>
      <c r="U734" s="5"/>
      <c r="V734" s="5"/>
      <c r="W734" s="5"/>
      <c r="X734" s="5"/>
      <c r="Y734" s="5"/>
      <c r="Z734" s="5"/>
    </row>
    <row r="735" customFormat="false" ht="14.25" hidden="false" customHeight="true" outlineLevel="0" collapsed="false">
      <c r="A735" s="97"/>
      <c r="B735" s="48"/>
      <c r="C735" s="49" t="n">
        <v>26</v>
      </c>
      <c r="D735" s="173" t="n">
        <v>470</v>
      </c>
      <c r="E735" s="49"/>
      <c r="F735" s="49"/>
      <c r="G735" s="55"/>
      <c r="H735" s="55"/>
      <c r="I735" s="55"/>
      <c r="J735" s="55"/>
      <c r="K735" s="55"/>
      <c r="L735" s="51" t="n">
        <f aca="false">J735+I735+H735+G735+F735+E735+K735</f>
        <v>0</v>
      </c>
      <c r="M735" s="51" t="n">
        <f aca="false">L735*D735</f>
        <v>0</v>
      </c>
      <c r="O735" s="11"/>
      <c r="Q735" s="4"/>
      <c r="R735" s="165"/>
      <c r="S735" s="5"/>
      <c r="T735" s="5"/>
      <c r="U735" s="5"/>
      <c r="V735" s="5"/>
      <c r="W735" s="5"/>
      <c r="X735" s="5"/>
      <c r="Y735" s="5"/>
      <c r="Z735" s="5"/>
    </row>
    <row r="736" customFormat="false" ht="14.25" hidden="false" customHeight="true" outlineLevel="0" collapsed="false">
      <c r="A736" s="34" t="s">
        <v>226</v>
      </c>
      <c r="B736" s="35" t="s">
        <v>16</v>
      </c>
      <c r="C736" s="36"/>
      <c r="D736" s="207" t="n">
        <v>0</v>
      </c>
      <c r="E736" s="197" t="s">
        <v>208</v>
      </c>
      <c r="F736" s="197" t="s">
        <v>227</v>
      </c>
      <c r="G736" s="55"/>
      <c r="H736" s="55"/>
      <c r="I736" s="55"/>
      <c r="J736" s="55"/>
      <c r="K736" s="55"/>
      <c r="L736" s="44" t="n">
        <f aca="false">L737+L738+L739+L740</f>
        <v>0</v>
      </c>
      <c r="M736" s="45"/>
      <c r="O736" s="11"/>
      <c r="Q736" s="4"/>
      <c r="R736" s="165"/>
      <c r="S736" s="5"/>
      <c r="T736" s="5"/>
      <c r="U736" s="5"/>
      <c r="V736" s="5"/>
      <c r="W736" s="5"/>
      <c r="X736" s="5"/>
      <c r="Y736" s="5"/>
      <c r="Z736" s="5"/>
    </row>
    <row r="737" customFormat="false" ht="17.25" hidden="false" customHeight="true" outlineLevel="0" collapsed="false">
      <c r="A737" s="97"/>
      <c r="B737" s="48"/>
      <c r="C737" s="49" t="n">
        <v>20</v>
      </c>
      <c r="D737" s="207" t="n">
        <v>212</v>
      </c>
      <c r="E737" s="210"/>
      <c r="F737" s="210"/>
      <c r="G737" s="55"/>
      <c r="H737" s="55"/>
      <c r="I737" s="55"/>
      <c r="J737" s="55"/>
      <c r="K737" s="55"/>
      <c r="L737" s="51" t="n">
        <f aca="false">J737+I737+H737+G737+F737+E737+K737</f>
        <v>0</v>
      </c>
      <c r="M737" s="51" t="n">
        <f aca="false">L737*D737</f>
        <v>0</v>
      </c>
      <c r="O737" s="11"/>
      <c r="Q737" s="4"/>
      <c r="R737" s="165"/>
      <c r="S737" s="5"/>
      <c r="T737" s="5"/>
      <c r="U737" s="5"/>
      <c r="V737" s="5"/>
      <c r="W737" s="5"/>
      <c r="X737" s="5"/>
      <c r="Y737" s="5"/>
      <c r="Z737" s="5"/>
    </row>
    <row r="738" customFormat="false" ht="14.25" hidden="false" customHeight="true" outlineLevel="0" collapsed="false">
      <c r="A738" s="97"/>
      <c r="B738" s="48"/>
      <c r="C738" s="49" t="n">
        <v>22</v>
      </c>
      <c r="D738" s="207" t="n">
        <v>231</v>
      </c>
      <c r="E738" s="49"/>
      <c r="F738" s="49"/>
      <c r="G738" s="55"/>
      <c r="H738" s="55"/>
      <c r="I738" s="55"/>
      <c r="J738" s="55"/>
      <c r="K738" s="55"/>
      <c r="L738" s="51" t="n">
        <f aca="false">J738+I738+H738+G738+F738+E738+K738</f>
        <v>0</v>
      </c>
      <c r="M738" s="51" t="n">
        <f aca="false">L738*D738</f>
        <v>0</v>
      </c>
      <c r="O738" s="11"/>
      <c r="Q738" s="4"/>
      <c r="R738" s="165"/>
      <c r="S738" s="5"/>
      <c r="T738" s="5"/>
      <c r="U738" s="5"/>
      <c r="V738" s="5"/>
      <c r="W738" s="5"/>
      <c r="X738" s="5"/>
      <c r="Y738" s="5"/>
      <c r="Z738" s="5"/>
    </row>
    <row r="739" customFormat="false" ht="14.25" hidden="false" customHeight="true" outlineLevel="0" collapsed="false">
      <c r="A739" s="97"/>
      <c r="B739" s="48"/>
      <c r="C739" s="49" t="n">
        <v>24</v>
      </c>
      <c r="D739" s="207" t="n">
        <v>252</v>
      </c>
      <c r="E739" s="49"/>
      <c r="F739" s="49"/>
      <c r="G739" s="55"/>
      <c r="H739" s="55"/>
      <c r="I739" s="55"/>
      <c r="J739" s="55"/>
      <c r="K739" s="55"/>
      <c r="L739" s="51" t="n">
        <f aca="false">J739+I739+H739+G739+F739+E739+K739</f>
        <v>0</v>
      </c>
      <c r="M739" s="51" t="n">
        <f aca="false">L739*D739</f>
        <v>0</v>
      </c>
      <c r="O739" s="11"/>
      <c r="Q739" s="4"/>
      <c r="R739" s="165"/>
      <c r="S739" s="5"/>
      <c r="T739" s="5"/>
      <c r="U739" s="5"/>
      <c r="V739" s="5"/>
      <c r="W739" s="5"/>
      <c r="X739" s="5"/>
      <c r="Y739" s="5"/>
      <c r="Z739" s="5"/>
    </row>
    <row r="740" customFormat="false" ht="14.25" hidden="false" customHeight="true" outlineLevel="0" collapsed="false">
      <c r="A740" s="97"/>
      <c r="B740" s="48"/>
      <c r="C740" s="49" t="n">
        <v>26</v>
      </c>
      <c r="D740" s="207" t="n">
        <v>265</v>
      </c>
      <c r="E740" s="49"/>
      <c r="F740" s="49"/>
      <c r="G740" s="55"/>
      <c r="H740" s="55"/>
      <c r="I740" s="55"/>
      <c r="J740" s="55"/>
      <c r="K740" s="55"/>
      <c r="L740" s="51" t="n">
        <f aca="false">J740+I740+H740+G740+F740+E740+K740</f>
        <v>0</v>
      </c>
      <c r="M740" s="51" t="n">
        <f aca="false">L740*D740</f>
        <v>0</v>
      </c>
      <c r="O740" s="11"/>
      <c r="Q740" s="4"/>
      <c r="R740" s="165"/>
      <c r="S740" s="5"/>
      <c r="T740" s="5"/>
      <c r="U740" s="5"/>
      <c r="V740" s="5"/>
      <c r="W740" s="5"/>
      <c r="X740" s="5"/>
      <c r="Y740" s="5"/>
      <c r="Z740" s="5"/>
    </row>
    <row r="741" customFormat="false" ht="14.25" hidden="false" customHeight="true" outlineLevel="0" collapsed="false">
      <c r="A741" s="34" t="s">
        <v>228</v>
      </c>
      <c r="B741" s="35" t="s">
        <v>16</v>
      </c>
      <c r="C741" s="36"/>
      <c r="D741" s="207" t="n">
        <v>0</v>
      </c>
      <c r="E741" s="197" t="s">
        <v>227</v>
      </c>
      <c r="F741" s="89"/>
      <c r="G741" s="89"/>
      <c r="H741" s="89"/>
      <c r="I741" s="89"/>
      <c r="J741" s="89"/>
      <c r="K741" s="89"/>
      <c r="L741" s="44" t="n">
        <f aca="false">L742+L743+L744+L745</f>
        <v>0</v>
      </c>
      <c r="M741" s="45"/>
      <c r="O741" s="11"/>
      <c r="Q741" s="4"/>
      <c r="R741" s="165"/>
      <c r="S741" s="5"/>
      <c r="T741" s="5"/>
      <c r="U741" s="5"/>
      <c r="V741" s="5"/>
      <c r="W741" s="5"/>
      <c r="X741" s="5"/>
      <c r="Y741" s="5"/>
      <c r="Z741" s="5"/>
    </row>
    <row r="742" customFormat="false" ht="18" hidden="false" customHeight="true" outlineLevel="0" collapsed="false">
      <c r="A742" s="97"/>
      <c r="B742" s="48"/>
      <c r="C742" s="49" t="n">
        <v>20</v>
      </c>
      <c r="D742" s="207" t="n">
        <v>235</v>
      </c>
      <c r="E742" s="210"/>
      <c r="F742" s="55"/>
      <c r="G742" s="55"/>
      <c r="H742" s="55"/>
      <c r="I742" s="55"/>
      <c r="J742" s="55"/>
      <c r="K742" s="55"/>
      <c r="L742" s="51" t="n">
        <f aca="false">J742+I742+H742+G742+F742+E742+K742</f>
        <v>0</v>
      </c>
      <c r="M742" s="51" t="n">
        <f aca="false">L742*D742</f>
        <v>0</v>
      </c>
      <c r="O742" s="11"/>
      <c r="Q742" s="4"/>
      <c r="R742" s="165"/>
      <c r="S742" s="5"/>
      <c r="T742" s="5"/>
      <c r="U742" s="5"/>
      <c r="V742" s="5"/>
      <c r="W742" s="5"/>
      <c r="X742" s="5"/>
      <c r="Y742" s="5"/>
      <c r="Z742" s="5"/>
    </row>
    <row r="743" customFormat="false" ht="14.25" hidden="false" customHeight="true" outlineLevel="0" collapsed="false">
      <c r="A743" s="97"/>
      <c r="B743" s="48"/>
      <c r="C743" s="49" t="n">
        <v>22</v>
      </c>
      <c r="D743" s="207" t="n">
        <v>250</v>
      </c>
      <c r="E743" s="49"/>
      <c r="F743" s="55"/>
      <c r="G743" s="55"/>
      <c r="H743" s="55"/>
      <c r="I743" s="55"/>
      <c r="J743" s="55"/>
      <c r="K743" s="55"/>
      <c r="L743" s="51" t="n">
        <f aca="false">J743+I743+H743+G743+F743+E743+K743</f>
        <v>0</v>
      </c>
      <c r="M743" s="51" t="n">
        <f aca="false">L743*D743</f>
        <v>0</v>
      </c>
      <c r="O743" s="11"/>
      <c r="Q743" s="4"/>
      <c r="R743" s="165"/>
      <c r="S743" s="5"/>
      <c r="T743" s="5"/>
      <c r="U743" s="5"/>
      <c r="V743" s="5"/>
      <c r="W743" s="5"/>
      <c r="X743" s="5"/>
      <c r="Y743" s="5"/>
      <c r="Z743" s="5"/>
    </row>
    <row r="744" customFormat="false" ht="18" hidden="false" customHeight="true" outlineLevel="0" collapsed="false">
      <c r="A744" s="97"/>
      <c r="B744" s="48"/>
      <c r="C744" s="49" t="n">
        <v>24</v>
      </c>
      <c r="D744" s="207" t="n">
        <v>265</v>
      </c>
      <c r="E744" s="49"/>
      <c r="F744" s="55"/>
      <c r="G744" s="55"/>
      <c r="H744" s="55"/>
      <c r="I744" s="55"/>
      <c r="J744" s="55"/>
      <c r="K744" s="55"/>
      <c r="L744" s="51" t="n">
        <f aca="false">J744+I744+H744+G744+F744+E744+K744</f>
        <v>0</v>
      </c>
      <c r="M744" s="51" t="n">
        <f aca="false">L744*D744</f>
        <v>0</v>
      </c>
      <c r="O744" s="11"/>
      <c r="Q744" s="4"/>
      <c r="R744" s="165"/>
      <c r="S744" s="5"/>
      <c r="T744" s="5"/>
      <c r="U744" s="5"/>
      <c r="V744" s="5"/>
      <c r="W744" s="5"/>
      <c r="X744" s="5"/>
      <c r="Y744" s="5"/>
      <c r="Z744" s="5"/>
    </row>
    <row r="745" customFormat="false" ht="14.25" hidden="false" customHeight="true" outlineLevel="0" collapsed="false">
      <c r="A745" s="97"/>
      <c r="B745" s="48"/>
      <c r="C745" s="49" t="n">
        <v>26</v>
      </c>
      <c r="D745" s="207" t="n">
        <v>280</v>
      </c>
      <c r="E745" s="49"/>
      <c r="F745" s="55"/>
      <c r="G745" s="55"/>
      <c r="H745" s="55"/>
      <c r="I745" s="55"/>
      <c r="J745" s="55"/>
      <c r="K745" s="55"/>
      <c r="L745" s="51" t="n">
        <f aca="false">J745+I745+H745+G745+F745+E745+K745</f>
        <v>0</v>
      </c>
      <c r="M745" s="51" t="n">
        <f aca="false">L745*D745</f>
        <v>0</v>
      </c>
      <c r="O745" s="11"/>
      <c r="Q745" s="4"/>
      <c r="R745" s="165"/>
      <c r="S745" s="5"/>
      <c r="T745" s="5"/>
      <c r="U745" s="5"/>
      <c r="V745" s="5"/>
      <c r="W745" s="5"/>
      <c r="X745" s="5"/>
      <c r="Y745" s="5"/>
      <c r="Z745" s="5"/>
    </row>
    <row r="746" customFormat="false" ht="14.25" hidden="false" customHeight="true" outlineLevel="0" collapsed="false">
      <c r="A746" s="88"/>
      <c r="B746" s="90"/>
      <c r="C746" s="66"/>
      <c r="D746" s="66"/>
      <c r="E746" s="66"/>
      <c r="F746" s="66"/>
      <c r="G746" s="66"/>
      <c r="H746" s="66"/>
      <c r="I746" s="66"/>
      <c r="J746" s="66"/>
      <c r="K746" s="66"/>
      <c r="L746" s="91"/>
      <c r="M746" s="91"/>
      <c r="O746" s="11"/>
      <c r="Q746" s="4"/>
      <c r="R746" s="165"/>
      <c r="S746" s="5"/>
      <c r="T746" s="5"/>
      <c r="U746" s="5"/>
      <c r="V746" s="5"/>
      <c r="W746" s="5"/>
      <c r="X746" s="5"/>
      <c r="Y746" s="5"/>
      <c r="Z746" s="5"/>
    </row>
    <row r="747" customFormat="false" ht="14.25" hidden="false" customHeight="true" outlineLevel="0" collapsed="false">
      <c r="A747" s="47" t="s">
        <v>229</v>
      </c>
      <c r="B747" s="48" t="s">
        <v>16</v>
      </c>
      <c r="C747" s="49"/>
      <c r="D747" s="207" t="n">
        <v>0</v>
      </c>
      <c r="E747" s="208" t="s">
        <v>190</v>
      </c>
      <c r="F747" s="208" t="s">
        <v>18</v>
      </c>
      <c r="G747" s="55"/>
      <c r="H747" s="55"/>
      <c r="I747" s="55"/>
      <c r="J747" s="55"/>
      <c r="K747" s="55"/>
      <c r="L747" s="106" t="n">
        <f aca="false">L748+L749+L750+L751</f>
        <v>0</v>
      </c>
      <c r="M747" s="51"/>
      <c r="O747" s="11"/>
      <c r="Q747" s="4"/>
      <c r="R747" s="165"/>
      <c r="S747" s="5"/>
      <c r="T747" s="5"/>
      <c r="U747" s="5"/>
      <c r="V747" s="5"/>
      <c r="W747" s="5"/>
      <c r="X747" s="5"/>
      <c r="Y747" s="5"/>
      <c r="Z747" s="5"/>
    </row>
    <row r="748" customFormat="false" ht="14.25" hidden="false" customHeight="true" outlineLevel="0" collapsed="false">
      <c r="A748" s="97"/>
      <c r="B748" s="48"/>
      <c r="C748" s="49" t="n">
        <v>18</v>
      </c>
      <c r="D748" s="207" t="n">
        <v>235</v>
      </c>
      <c r="E748" s="210"/>
      <c r="F748" s="210"/>
      <c r="G748" s="55"/>
      <c r="H748" s="55"/>
      <c r="I748" s="55"/>
      <c r="J748" s="55"/>
      <c r="K748" s="55"/>
      <c r="L748" s="51" t="n">
        <f aca="false">J748+I748+H748+G748+F748+E748+K748</f>
        <v>0</v>
      </c>
      <c r="M748" s="51" t="n">
        <f aca="false">L748*D748</f>
        <v>0</v>
      </c>
      <c r="O748" s="11"/>
      <c r="Q748" s="4"/>
      <c r="R748" s="165"/>
      <c r="S748" s="5"/>
      <c r="T748" s="5"/>
      <c r="U748" s="5"/>
      <c r="V748" s="5"/>
      <c r="W748" s="5"/>
      <c r="X748" s="5"/>
      <c r="Y748" s="5"/>
      <c r="Z748" s="5"/>
    </row>
    <row r="749" customFormat="false" ht="14.25" hidden="false" customHeight="true" outlineLevel="0" collapsed="false">
      <c r="A749" s="97"/>
      <c r="B749" s="48"/>
      <c r="C749" s="49" t="n">
        <v>20</v>
      </c>
      <c r="D749" s="207" t="n">
        <v>235</v>
      </c>
      <c r="E749" s="49"/>
      <c r="F749" s="49"/>
      <c r="G749" s="55"/>
      <c r="H749" s="55"/>
      <c r="I749" s="55"/>
      <c r="J749" s="55"/>
      <c r="K749" s="55"/>
      <c r="L749" s="51" t="n">
        <f aca="false">J749+I749+H749+G749+F749+E749+K749</f>
        <v>0</v>
      </c>
      <c r="M749" s="51" t="n">
        <f aca="false">L749*D749</f>
        <v>0</v>
      </c>
      <c r="O749" s="11"/>
      <c r="Q749" s="4"/>
      <c r="R749" s="165"/>
      <c r="S749" s="5"/>
      <c r="T749" s="5"/>
      <c r="U749" s="5"/>
      <c r="V749" s="5"/>
      <c r="W749" s="5"/>
      <c r="X749" s="5"/>
      <c r="Y749" s="5"/>
      <c r="Z749" s="5"/>
    </row>
    <row r="750" customFormat="false" ht="14.25" hidden="false" customHeight="true" outlineLevel="0" collapsed="false">
      <c r="A750" s="97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1" t="n">
        <f aca="false">J750+I750+H750+G750+F750+E750+K750</f>
        <v>0</v>
      </c>
      <c r="M750" s="51" t="n">
        <f aca="false">L750*D750</f>
        <v>0</v>
      </c>
      <c r="O750" s="11"/>
      <c r="Q750" s="4"/>
      <c r="R750" s="165"/>
      <c r="S750" s="5"/>
      <c r="T750" s="5"/>
      <c r="U750" s="5"/>
      <c r="V750" s="5"/>
      <c r="W750" s="5"/>
      <c r="X750" s="5"/>
      <c r="Y750" s="5"/>
      <c r="Z750" s="5"/>
    </row>
    <row r="751" customFormat="false" ht="14.25" hidden="false" customHeight="true" outlineLevel="0" collapsed="false">
      <c r="A751" s="97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1"/>
      <c r="M751" s="51"/>
      <c r="O751" s="11"/>
      <c r="Q751" s="4"/>
      <c r="R751" s="165"/>
      <c r="S751" s="5"/>
      <c r="T751" s="5"/>
      <c r="U751" s="5"/>
      <c r="V751" s="5"/>
      <c r="W751" s="5"/>
      <c r="X751" s="5"/>
      <c r="Y751" s="5"/>
      <c r="Z751" s="5"/>
    </row>
    <row r="752" customFormat="false" ht="14.25" hidden="false" customHeight="true" outlineLevel="0" collapsed="false">
      <c r="A752" s="97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6"/>
      <c r="M752" s="56"/>
      <c r="O752" s="11"/>
      <c r="Q752" s="4"/>
      <c r="R752" s="165"/>
      <c r="S752" s="5"/>
      <c r="T752" s="5"/>
      <c r="U752" s="5"/>
      <c r="V752" s="5"/>
      <c r="W752" s="5"/>
      <c r="X752" s="5"/>
      <c r="Y752" s="5"/>
      <c r="Z752" s="5"/>
    </row>
    <row r="753" customFormat="false" ht="14.25" hidden="false" customHeight="true" outlineLevel="0" collapsed="false">
      <c r="A753" s="47" t="s">
        <v>230</v>
      </c>
      <c r="B753" s="48" t="s">
        <v>124</v>
      </c>
      <c r="C753" s="49"/>
      <c r="D753" s="207" t="n">
        <v>0</v>
      </c>
      <c r="E753" s="208" t="s">
        <v>18</v>
      </c>
      <c r="F753" s="208" t="s">
        <v>190</v>
      </c>
      <c r="G753" s="55"/>
      <c r="H753" s="55"/>
      <c r="I753" s="55"/>
      <c r="J753" s="55"/>
      <c r="K753" s="55"/>
      <c r="L753" s="106" t="n">
        <f aca="false">L754+L755+L756+L757</f>
        <v>0</v>
      </c>
      <c r="M753" s="51"/>
      <c r="O753" s="11"/>
      <c r="Q753" s="4"/>
      <c r="R753" s="165"/>
      <c r="S753" s="5"/>
      <c r="T753" s="5"/>
      <c r="U753" s="5"/>
      <c r="V753" s="5"/>
      <c r="W753" s="5"/>
      <c r="X753" s="5"/>
      <c r="Y753" s="5"/>
      <c r="Z753" s="5"/>
    </row>
    <row r="754" customFormat="false" ht="14.25" hidden="false" customHeight="true" outlineLevel="0" collapsed="false">
      <c r="A754" s="97"/>
      <c r="B754" s="48"/>
      <c r="C754" s="49" t="n">
        <v>18</v>
      </c>
      <c r="D754" s="207" t="n">
        <v>258</v>
      </c>
      <c r="E754" s="210"/>
      <c r="F754" s="210"/>
      <c r="G754" s="55"/>
      <c r="H754" s="55"/>
      <c r="I754" s="55"/>
      <c r="J754" s="55"/>
      <c r="K754" s="55"/>
      <c r="L754" s="51" t="n">
        <f aca="false">J754+I754+H754+G754+F754+E754+K754</f>
        <v>0</v>
      </c>
      <c r="M754" s="51" t="n">
        <f aca="false">L754*D754</f>
        <v>0</v>
      </c>
      <c r="O754" s="11"/>
      <c r="Q754" s="4"/>
      <c r="R754" s="165"/>
      <c r="S754" s="5"/>
      <c r="T754" s="5"/>
      <c r="U754" s="5"/>
      <c r="V754" s="5"/>
      <c r="W754" s="5"/>
      <c r="X754" s="5"/>
      <c r="Y754" s="5"/>
      <c r="Z754" s="5"/>
    </row>
    <row r="755" customFormat="false" ht="15.75" hidden="false" customHeight="true" outlineLevel="0" collapsed="false">
      <c r="A755" s="97"/>
      <c r="B755" s="48"/>
      <c r="C755" s="49" t="n">
        <v>20</v>
      </c>
      <c r="D755" s="207" t="n">
        <v>258</v>
      </c>
      <c r="E755" s="49"/>
      <c r="F755" s="49"/>
      <c r="G755" s="55"/>
      <c r="H755" s="55"/>
      <c r="I755" s="55"/>
      <c r="J755" s="55"/>
      <c r="K755" s="55"/>
      <c r="L755" s="51" t="n">
        <f aca="false">J755+I755+H755+G755+F755+E755+K755</f>
        <v>0</v>
      </c>
      <c r="M755" s="51" t="n">
        <f aca="false">L755*D755</f>
        <v>0</v>
      </c>
      <c r="O755" s="11"/>
      <c r="Q755" s="4"/>
      <c r="R755" s="165"/>
      <c r="S755" s="5"/>
      <c r="T755" s="5"/>
      <c r="U755" s="5"/>
      <c r="V755" s="5"/>
      <c r="W755" s="5"/>
      <c r="X755" s="5"/>
      <c r="Y755" s="5"/>
      <c r="Z755" s="5"/>
    </row>
    <row r="756" customFormat="false" ht="14.25" hidden="false" customHeight="true" outlineLevel="0" collapsed="false">
      <c r="A756" s="97"/>
      <c r="B756" s="48"/>
      <c r="C756" s="49" t="n">
        <v>22</v>
      </c>
      <c r="D756" s="207" t="n">
        <v>278</v>
      </c>
      <c r="E756" s="55"/>
      <c r="F756" s="55"/>
      <c r="G756" s="55"/>
      <c r="H756" s="55"/>
      <c r="I756" s="55"/>
      <c r="J756" s="55"/>
      <c r="K756" s="55"/>
      <c r="L756" s="51" t="n">
        <f aca="false">J756+I756+H756+G756+F756+E756+K756</f>
        <v>0</v>
      </c>
      <c r="M756" s="51" t="n">
        <f aca="false">L756*D756</f>
        <v>0</v>
      </c>
      <c r="O756" s="11"/>
      <c r="Q756" s="4"/>
      <c r="R756" s="165"/>
      <c r="S756" s="5"/>
      <c r="T756" s="5"/>
      <c r="U756" s="5"/>
      <c r="V756" s="5"/>
      <c r="W756" s="5"/>
      <c r="X756" s="5"/>
      <c r="Y756" s="5"/>
      <c r="Z756" s="5"/>
    </row>
    <row r="757" customFormat="false" ht="17.25" hidden="false" customHeight="true" outlineLevel="0" collapsed="false">
      <c r="A757" s="97"/>
      <c r="B757" s="54"/>
      <c r="C757" s="55"/>
      <c r="D757" s="207" t="n">
        <v>0</v>
      </c>
      <c r="E757" s="55"/>
      <c r="F757" s="55"/>
      <c r="G757" s="55"/>
      <c r="H757" s="55"/>
      <c r="I757" s="55"/>
      <c r="J757" s="55"/>
      <c r="K757" s="55"/>
      <c r="L757" s="51"/>
      <c r="M757" s="51"/>
      <c r="O757" s="11"/>
      <c r="Q757" s="4"/>
      <c r="R757" s="165"/>
      <c r="S757" s="5"/>
      <c r="T757" s="5"/>
      <c r="U757" s="5"/>
      <c r="V757" s="5"/>
      <c r="W757" s="5"/>
      <c r="X757" s="5"/>
      <c r="Y757" s="5"/>
      <c r="Z757" s="5"/>
    </row>
    <row r="758" customFormat="false" ht="14.25" hidden="false" customHeight="true" outlineLevel="0" collapsed="false">
      <c r="A758" s="97"/>
      <c r="B758" s="54"/>
      <c r="C758" s="55"/>
      <c r="D758" s="207" t="n">
        <v>0</v>
      </c>
      <c r="E758" s="55"/>
      <c r="F758" s="55"/>
      <c r="G758" s="55"/>
      <c r="H758" s="55"/>
      <c r="I758" s="55"/>
      <c r="J758" s="55"/>
      <c r="K758" s="55"/>
      <c r="L758" s="56"/>
      <c r="M758" s="56"/>
      <c r="O758" s="11"/>
      <c r="Q758" s="4"/>
      <c r="R758" s="165"/>
      <c r="S758" s="5"/>
      <c r="T758" s="5"/>
      <c r="U758" s="5"/>
      <c r="V758" s="5"/>
      <c r="W758" s="5"/>
      <c r="X758" s="5"/>
      <c r="Y758" s="5"/>
      <c r="Z758" s="5"/>
    </row>
    <row r="759" customFormat="false" ht="14.25" hidden="false" customHeight="true" outlineLevel="0" collapsed="false">
      <c r="A759" s="88"/>
      <c r="B759" s="90"/>
      <c r="C759" s="66"/>
      <c r="D759" s="207" t="n">
        <v>0</v>
      </c>
      <c r="E759" s="66"/>
      <c r="F759" s="66"/>
      <c r="G759" s="66"/>
      <c r="H759" s="66"/>
      <c r="I759" s="66"/>
      <c r="J759" s="66"/>
      <c r="K759" s="66"/>
      <c r="L759" s="91"/>
      <c r="M759" s="91"/>
      <c r="O759" s="11"/>
      <c r="Q759" s="4"/>
      <c r="R759" s="165"/>
      <c r="S759" s="5"/>
      <c r="T759" s="5"/>
      <c r="U759" s="5"/>
      <c r="V759" s="5"/>
      <c r="W759" s="5"/>
      <c r="X759" s="5"/>
      <c r="Y759" s="5"/>
      <c r="Z759" s="5"/>
    </row>
    <row r="760" customFormat="false" ht="14.25" hidden="false" customHeight="true" outlineLevel="0" collapsed="false">
      <c r="A760" s="47" t="s">
        <v>231</v>
      </c>
      <c r="B760" s="48" t="s">
        <v>124</v>
      </c>
      <c r="C760" s="49"/>
      <c r="D760" s="207" t="n">
        <v>0</v>
      </c>
      <c r="E760" s="208" t="s">
        <v>18</v>
      </c>
      <c r="F760" s="208" t="s">
        <v>190</v>
      </c>
      <c r="G760" s="55"/>
      <c r="H760" s="55"/>
      <c r="I760" s="55"/>
      <c r="J760" s="55"/>
      <c r="K760" s="55"/>
      <c r="L760" s="106" t="n">
        <f aca="false">L761+L762+L763+L764</f>
        <v>0</v>
      </c>
      <c r="M760" s="51"/>
      <c r="O760" s="11"/>
      <c r="Q760" s="4"/>
      <c r="R760" s="165"/>
      <c r="S760" s="5"/>
      <c r="T760" s="5"/>
      <c r="U760" s="5"/>
      <c r="V760" s="5"/>
      <c r="W760" s="5"/>
      <c r="X760" s="5"/>
      <c r="Y760" s="5"/>
      <c r="Z760" s="5"/>
    </row>
    <row r="761" customFormat="false" ht="14.25" hidden="false" customHeight="true" outlineLevel="0" collapsed="false">
      <c r="A761" s="97"/>
      <c r="B761" s="48"/>
      <c r="C761" s="49" t="n">
        <v>18</v>
      </c>
      <c r="D761" s="207" t="n">
        <v>238</v>
      </c>
      <c r="E761" s="210"/>
      <c r="F761" s="210"/>
      <c r="G761" s="55"/>
      <c r="H761" s="55"/>
      <c r="I761" s="55"/>
      <c r="J761" s="55"/>
      <c r="K761" s="55"/>
      <c r="L761" s="51" t="n">
        <f aca="false">J761+I761+H761+G761+F761+E761+K761</f>
        <v>0</v>
      </c>
      <c r="M761" s="51" t="n">
        <f aca="false">L761*D761</f>
        <v>0</v>
      </c>
      <c r="O761" s="11"/>
      <c r="Q761" s="4"/>
      <c r="R761" s="165"/>
      <c r="S761" s="5"/>
      <c r="T761" s="5"/>
      <c r="U761" s="5"/>
      <c r="V761" s="5"/>
      <c r="W761" s="5"/>
      <c r="X761" s="5"/>
      <c r="Y761" s="5"/>
      <c r="Z761" s="5"/>
    </row>
    <row r="762" customFormat="false" ht="14.25" hidden="false" customHeight="true" outlineLevel="0" collapsed="false">
      <c r="A762" s="97"/>
      <c r="B762" s="48"/>
      <c r="C762" s="49" t="n">
        <v>20</v>
      </c>
      <c r="D762" s="207" t="n">
        <v>238</v>
      </c>
      <c r="E762" s="49"/>
      <c r="F762" s="49"/>
      <c r="G762" s="55"/>
      <c r="H762" s="55"/>
      <c r="I762" s="55"/>
      <c r="J762" s="55"/>
      <c r="K762" s="55"/>
      <c r="L762" s="51" t="n">
        <f aca="false">J762+I762+H762+G762+F762+E762+K762</f>
        <v>0</v>
      </c>
      <c r="M762" s="51" t="n">
        <f aca="false">L762*D762</f>
        <v>0</v>
      </c>
      <c r="O762" s="11"/>
      <c r="Q762" s="4"/>
      <c r="R762" s="165"/>
      <c r="S762" s="5"/>
      <c r="T762" s="5"/>
      <c r="U762" s="5"/>
      <c r="V762" s="5"/>
      <c r="W762" s="5"/>
      <c r="X762" s="5"/>
      <c r="Y762" s="5"/>
      <c r="Z762" s="5"/>
    </row>
    <row r="763" customFormat="false" ht="14.25" hidden="false" customHeight="true" outlineLevel="0" collapsed="false">
      <c r="A763" s="97"/>
      <c r="B763" s="48"/>
      <c r="C763" s="49" t="n">
        <v>22</v>
      </c>
      <c r="D763" s="207" t="n">
        <v>278</v>
      </c>
      <c r="E763" s="55"/>
      <c r="F763" s="55"/>
      <c r="G763" s="55"/>
      <c r="H763" s="55"/>
      <c r="I763" s="55"/>
      <c r="J763" s="55"/>
      <c r="K763" s="55"/>
      <c r="L763" s="51" t="n">
        <f aca="false">J763+I763+H763+G763+F763+E763+K763</f>
        <v>0</v>
      </c>
      <c r="M763" s="51" t="n">
        <f aca="false">L763*D763</f>
        <v>0</v>
      </c>
      <c r="O763" s="11"/>
      <c r="Q763" s="4"/>
      <c r="R763" s="165"/>
      <c r="S763" s="5"/>
      <c r="T763" s="5"/>
      <c r="U763" s="5"/>
      <c r="V763" s="5"/>
      <c r="W763" s="5"/>
      <c r="X763" s="5"/>
      <c r="Y763" s="5"/>
      <c r="Z763" s="5"/>
    </row>
    <row r="764" customFormat="false" ht="18.75" hidden="false" customHeight="true" outlineLevel="0" collapsed="false">
      <c r="A764" s="97"/>
      <c r="B764" s="54"/>
      <c r="C764" s="55"/>
      <c r="D764" s="207" t="n">
        <v>0</v>
      </c>
      <c r="E764" s="55"/>
      <c r="F764" s="55"/>
      <c r="G764" s="55"/>
      <c r="H764" s="55"/>
      <c r="I764" s="55"/>
      <c r="J764" s="55"/>
      <c r="K764" s="55"/>
      <c r="L764" s="51"/>
      <c r="M764" s="51"/>
      <c r="O764" s="11"/>
      <c r="Q764" s="4"/>
      <c r="R764" s="165"/>
      <c r="S764" s="5"/>
      <c r="T764" s="5"/>
      <c r="U764" s="5"/>
      <c r="V764" s="5"/>
      <c r="W764" s="5"/>
      <c r="X764" s="5"/>
      <c r="Y764" s="5"/>
      <c r="Z764" s="5"/>
    </row>
    <row r="765" customFormat="false" ht="15" hidden="false" customHeight="true" outlineLevel="0" collapsed="false">
      <c r="A765" s="97"/>
      <c r="B765" s="54"/>
      <c r="C765" s="55"/>
      <c r="D765" s="207" t="n">
        <v>0</v>
      </c>
      <c r="E765" s="55"/>
      <c r="F765" s="55"/>
      <c r="G765" s="55"/>
      <c r="H765" s="55"/>
      <c r="I765" s="55"/>
      <c r="J765" s="55"/>
      <c r="K765" s="55"/>
      <c r="L765" s="56"/>
      <c r="M765" s="56"/>
      <c r="O765" s="11"/>
      <c r="Q765" s="4"/>
      <c r="R765" s="165"/>
      <c r="S765" s="5"/>
      <c r="T765" s="5"/>
      <c r="U765" s="5"/>
      <c r="V765" s="5"/>
      <c r="W765" s="5"/>
      <c r="X765" s="5"/>
      <c r="Y765" s="5"/>
      <c r="Z765" s="5"/>
    </row>
    <row r="766" customFormat="false" ht="18" hidden="false" customHeight="true" outlineLevel="0" collapsed="false">
      <c r="A766" s="34" t="s">
        <v>232</v>
      </c>
      <c r="B766" s="35" t="s">
        <v>16</v>
      </c>
      <c r="C766" s="36"/>
      <c r="D766" s="207" t="n">
        <v>0</v>
      </c>
      <c r="E766" s="197" t="s">
        <v>190</v>
      </c>
      <c r="F766" s="197" t="s">
        <v>18</v>
      </c>
      <c r="G766" s="55"/>
      <c r="H766" s="55"/>
      <c r="I766" s="55"/>
      <c r="J766" s="55"/>
      <c r="K766" s="55"/>
      <c r="L766" s="44" t="n">
        <f aca="false">L767+L768+L769+L770</f>
        <v>0</v>
      </c>
      <c r="M766" s="45"/>
      <c r="O766" s="11"/>
      <c r="Q766" s="4"/>
      <c r="R766" s="165"/>
      <c r="S766" s="5"/>
      <c r="T766" s="5"/>
      <c r="U766" s="5"/>
      <c r="V766" s="5"/>
      <c r="W766" s="5"/>
      <c r="X766" s="5"/>
      <c r="Y766" s="5"/>
      <c r="Z766" s="5"/>
    </row>
    <row r="767" customFormat="false" ht="14.25" hidden="false" customHeight="true" outlineLevel="0" collapsed="false">
      <c r="A767" s="97"/>
      <c r="B767" s="48"/>
      <c r="C767" s="49" t="n">
        <v>18</v>
      </c>
      <c r="D767" s="207" t="n">
        <v>146</v>
      </c>
      <c r="E767" s="210"/>
      <c r="F767" s="210"/>
      <c r="G767" s="55"/>
      <c r="H767" s="55"/>
      <c r="I767" s="55"/>
      <c r="J767" s="55"/>
      <c r="K767" s="55"/>
      <c r="L767" s="51" t="n">
        <f aca="false">J767+I767+H767+G767+F767+E767+K767</f>
        <v>0</v>
      </c>
      <c r="M767" s="51" t="n">
        <f aca="false">L767*D767</f>
        <v>0</v>
      </c>
      <c r="O767" s="11"/>
      <c r="Q767" s="4"/>
      <c r="R767" s="165"/>
      <c r="S767" s="5"/>
      <c r="T767" s="5"/>
      <c r="U767" s="5"/>
      <c r="V767" s="5"/>
      <c r="W767" s="5"/>
      <c r="X767" s="5"/>
      <c r="Y767" s="5"/>
      <c r="Z767" s="5"/>
    </row>
    <row r="768" customFormat="false" ht="14.25" hidden="false" customHeight="true" outlineLevel="0" collapsed="false">
      <c r="A768" s="97"/>
      <c r="B768" s="48"/>
      <c r="C768" s="49" t="n">
        <v>20</v>
      </c>
      <c r="D768" s="173" t="n">
        <v>146</v>
      </c>
      <c r="E768" s="49"/>
      <c r="F768" s="49"/>
      <c r="G768" s="55"/>
      <c r="H768" s="55"/>
      <c r="I768" s="55"/>
      <c r="J768" s="55"/>
      <c r="K768" s="55"/>
      <c r="L768" s="51" t="n">
        <f aca="false">J768+I768+H768+G768+F768+E768+K768</f>
        <v>0</v>
      </c>
      <c r="M768" s="51" t="n">
        <f aca="false">L768*D768</f>
        <v>0</v>
      </c>
      <c r="O768" s="11"/>
      <c r="Q768" s="4"/>
      <c r="R768" s="165"/>
      <c r="S768" s="5"/>
      <c r="T768" s="5"/>
      <c r="U768" s="5"/>
      <c r="V768" s="5"/>
      <c r="W768" s="5"/>
      <c r="X768" s="5"/>
      <c r="Y768" s="5"/>
      <c r="Z768" s="5"/>
    </row>
    <row r="769" customFormat="false" ht="14.25" hidden="false" customHeight="true" outlineLevel="0" collapsed="false">
      <c r="A769" s="97"/>
      <c r="B769" s="54"/>
      <c r="C769" s="55"/>
      <c r="D769" s="173" t="n">
        <v>0</v>
      </c>
      <c r="E769" s="55"/>
      <c r="F769" s="55"/>
      <c r="G769" s="55"/>
      <c r="H769" s="55"/>
      <c r="I769" s="55"/>
      <c r="J769" s="55"/>
      <c r="K769" s="55"/>
      <c r="L769" s="51" t="n">
        <f aca="false">J769+I769+H769+G769+F769+E769+K769</f>
        <v>0</v>
      </c>
      <c r="M769" s="51" t="n">
        <f aca="false">L769*D769</f>
        <v>0</v>
      </c>
      <c r="O769" s="11"/>
      <c r="Q769" s="4"/>
      <c r="R769" s="165"/>
      <c r="S769" s="5"/>
      <c r="T769" s="5"/>
      <c r="U769" s="5"/>
      <c r="V769" s="5"/>
      <c r="W769" s="5"/>
      <c r="X769" s="5"/>
      <c r="Y769" s="5"/>
      <c r="Z769" s="5"/>
    </row>
    <row r="770" customFormat="false" ht="14.25" hidden="false" customHeight="true" outlineLevel="0" collapsed="false">
      <c r="A770" s="97"/>
      <c r="B770" s="54"/>
      <c r="C770" s="55"/>
      <c r="D770" s="173" t="n">
        <v>0</v>
      </c>
      <c r="E770" s="55"/>
      <c r="F770" s="55"/>
      <c r="G770" s="55"/>
      <c r="H770" s="55"/>
      <c r="I770" s="55"/>
      <c r="J770" s="55"/>
      <c r="K770" s="55"/>
      <c r="L770" s="51"/>
      <c r="M770" s="51"/>
      <c r="O770" s="11"/>
      <c r="Q770" s="4"/>
      <c r="R770" s="165"/>
      <c r="S770" s="5"/>
      <c r="T770" s="5"/>
      <c r="U770" s="5"/>
      <c r="V770" s="5"/>
      <c r="W770" s="5"/>
      <c r="X770" s="5"/>
      <c r="Y770" s="5"/>
      <c r="Z770" s="5"/>
    </row>
    <row r="771" customFormat="false" ht="14.25" hidden="false" customHeight="true" outlineLevel="0" collapsed="false">
      <c r="A771" s="97"/>
      <c r="B771" s="54"/>
      <c r="C771" s="55"/>
      <c r="D771" s="165" t="n">
        <v>0</v>
      </c>
      <c r="E771" s="55"/>
      <c r="F771" s="55"/>
      <c r="G771" s="55"/>
      <c r="H771" s="55"/>
      <c r="I771" s="55"/>
      <c r="J771" s="55"/>
      <c r="K771" s="55"/>
      <c r="L771" s="56"/>
      <c r="M771" s="56"/>
      <c r="O771" s="11"/>
      <c r="Q771" s="4"/>
      <c r="R771" s="165"/>
      <c r="S771" s="5"/>
      <c r="T771" s="5"/>
      <c r="U771" s="5"/>
      <c r="V771" s="5"/>
      <c r="W771" s="5"/>
      <c r="X771" s="5"/>
      <c r="Y771" s="5"/>
      <c r="Z771" s="5"/>
    </row>
    <row r="772" customFormat="false" ht="14.25" hidden="false" customHeight="true" outlineLevel="0" collapsed="false">
      <c r="A772" s="34" t="s">
        <v>233</v>
      </c>
      <c r="B772" s="35"/>
      <c r="C772" s="36"/>
      <c r="D772" s="172" t="n">
        <v>0</v>
      </c>
      <c r="E772" s="185" t="s">
        <v>234</v>
      </c>
      <c r="F772" s="78" t="s">
        <v>235</v>
      </c>
      <c r="G772" s="78" t="s">
        <v>236</v>
      </c>
      <c r="H772" s="89"/>
      <c r="I772" s="89"/>
      <c r="J772" s="89"/>
      <c r="K772" s="89"/>
      <c r="L772" s="44" t="n">
        <f aca="false">L773+L774+L775+L776+L777</f>
        <v>0</v>
      </c>
      <c r="M772" s="45"/>
      <c r="N772" s="46"/>
      <c r="O772" s="11"/>
      <c r="Q772" s="4"/>
      <c r="R772" s="165"/>
      <c r="S772" s="5"/>
      <c r="T772" s="5"/>
      <c r="U772" s="5"/>
      <c r="V772" s="5"/>
      <c r="W772" s="5"/>
      <c r="X772" s="5"/>
      <c r="Y772" s="5"/>
      <c r="Z772" s="5"/>
    </row>
    <row r="773" customFormat="false" ht="14.25" hidden="false" customHeight="true" outlineLevel="0" collapsed="false">
      <c r="A773" s="97"/>
      <c r="B773" s="48" t="s">
        <v>237</v>
      </c>
      <c r="C773" s="49"/>
      <c r="D773" s="173" t="n">
        <v>284</v>
      </c>
      <c r="E773" s="49"/>
      <c r="F773" s="49"/>
      <c r="G773" s="49"/>
      <c r="H773" s="55"/>
      <c r="I773" s="55"/>
      <c r="J773" s="55"/>
      <c r="K773" s="55"/>
      <c r="L773" s="51" t="n">
        <f aca="false">J773+I773+H773+G773+F773+E773+K773</f>
        <v>0</v>
      </c>
      <c r="M773" s="51" t="n">
        <f aca="false">L773*D773</f>
        <v>0</v>
      </c>
      <c r="N773" s="52"/>
      <c r="O773" s="11"/>
      <c r="Q773" s="4"/>
      <c r="R773" s="165"/>
      <c r="S773" s="5"/>
      <c r="T773" s="5"/>
      <c r="U773" s="5"/>
      <c r="V773" s="5"/>
      <c r="W773" s="5"/>
      <c r="X773" s="5"/>
      <c r="Y773" s="5"/>
      <c r="Z773" s="5"/>
    </row>
    <row r="774" customFormat="false" ht="14.25" hidden="false" customHeight="true" outlineLevel="0" collapsed="false">
      <c r="A774" s="97"/>
      <c r="B774" s="54"/>
      <c r="C774" s="55"/>
      <c r="D774" s="173" t="n">
        <v>0</v>
      </c>
      <c r="E774" s="55"/>
      <c r="F774" s="55"/>
      <c r="G774" s="55"/>
      <c r="H774" s="55"/>
      <c r="I774" s="55"/>
      <c r="J774" s="55"/>
      <c r="K774" s="55"/>
      <c r="L774" s="51" t="n">
        <f aca="false">J774+I774+H774+G774+F774+E774+K774</f>
        <v>0</v>
      </c>
      <c r="M774" s="56"/>
      <c r="N774" s="57"/>
      <c r="O774" s="11"/>
      <c r="Q774" s="4"/>
      <c r="R774" s="165"/>
      <c r="S774" s="5"/>
      <c r="T774" s="5"/>
      <c r="U774" s="5"/>
      <c r="V774" s="5"/>
      <c r="W774" s="5"/>
      <c r="X774" s="5"/>
      <c r="Y774" s="5"/>
      <c r="Z774" s="5"/>
    </row>
    <row r="775" customFormat="false" ht="14.25" hidden="false" customHeight="true" outlineLevel="0" collapsed="false">
      <c r="A775" s="97"/>
      <c r="B775" s="54"/>
      <c r="C775" s="55"/>
      <c r="D775" s="173" t="n">
        <v>0</v>
      </c>
      <c r="E775" s="55"/>
      <c r="F775" s="55"/>
      <c r="G775" s="55"/>
      <c r="H775" s="55"/>
      <c r="I775" s="55"/>
      <c r="J775" s="55"/>
      <c r="K775" s="55"/>
      <c r="L775" s="56"/>
      <c r="M775" s="56"/>
      <c r="N775" s="57"/>
      <c r="O775" s="11"/>
      <c r="Q775" s="4"/>
      <c r="R775" s="165"/>
      <c r="S775" s="5"/>
      <c r="T775" s="5"/>
      <c r="U775" s="5"/>
      <c r="V775" s="5"/>
      <c r="W775" s="5"/>
      <c r="X775" s="5"/>
      <c r="Y775" s="5"/>
      <c r="Z775" s="5"/>
    </row>
    <row r="776" customFormat="false" ht="14.25" hidden="false" customHeight="true" outlineLevel="0" collapsed="false">
      <c r="A776" s="97"/>
      <c r="B776" s="54"/>
      <c r="C776" s="55"/>
      <c r="D776" s="173" t="n">
        <v>0</v>
      </c>
      <c r="E776" s="55"/>
      <c r="F776" s="55"/>
      <c r="G776" s="55"/>
      <c r="H776" s="55"/>
      <c r="I776" s="55"/>
      <c r="J776" s="55"/>
      <c r="K776" s="55"/>
      <c r="L776" s="56"/>
      <c r="M776" s="56"/>
      <c r="N776" s="57"/>
      <c r="O776" s="11"/>
      <c r="Q776" s="4"/>
      <c r="R776" s="165"/>
      <c r="S776" s="5"/>
      <c r="T776" s="5"/>
      <c r="U776" s="5"/>
      <c r="V776" s="5"/>
      <c r="W776" s="5"/>
      <c r="X776" s="5"/>
      <c r="Y776" s="5"/>
      <c r="Z776" s="5"/>
    </row>
    <row r="777" customFormat="false" ht="14.25" hidden="false" customHeight="true" outlineLevel="0" collapsed="false">
      <c r="A777" s="97"/>
      <c r="B777" s="54"/>
      <c r="C777" s="55"/>
      <c r="D777" s="173" t="n">
        <v>0</v>
      </c>
      <c r="E777" s="55"/>
      <c r="F777" s="55"/>
      <c r="G777" s="55"/>
      <c r="H777" s="55"/>
      <c r="I777" s="55"/>
      <c r="J777" s="55"/>
      <c r="K777" s="55"/>
      <c r="L777" s="56"/>
      <c r="M777" s="56"/>
      <c r="N777" s="57"/>
      <c r="O777" s="11"/>
      <c r="Q777" s="4"/>
      <c r="R777" s="165"/>
      <c r="S777" s="5"/>
      <c r="T777" s="5"/>
      <c r="U777" s="5"/>
      <c r="V777" s="5"/>
      <c r="W777" s="5"/>
      <c r="X777" s="5"/>
      <c r="Y777" s="5"/>
      <c r="Z777" s="5"/>
    </row>
    <row r="778" customFormat="false" ht="14.25" hidden="false" customHeight="true" outlineLevel="0" collapsed="false">
      <c r="A778" s="88" t="s">
        <v>238</v>
      </c>
      <c r="B778" s="90"/>
      <c r="C778" s="66"/>
      <c r="D778" s="175" t="n">
        <v>0</v>
      </c>
      <c r="E778" s="66"/>
      <c r="F778" s="66"/>
      <c r="G778" s="66"/>
      <c r="H778" s="66"/>
      <c r="I778" s="66"/>
      <c r="J778" s="66"/>
      <c r="K778" s="66"/>
      <c r="L778" s="91"/>
      <c r="M778" s="91"/>
      <c r="N778" s="92"/>
      <c r="O778" s="11"/>
      <c r="Q778" s="4"/>
      <c r="R778" s="165"/>
      <c r="S778" s="5"/>
      <c r="T778" s="5"/>
      <c r="U778" s="5"/>
      <c r="V778" s="5"/>
      <c r="W778" s="5"/>
      <c r="X778" s="5"/>
      <c r="Y778" s="5"/>
      <c r="Z778" s="5"/>
    </row>
    <row r="779" customFormat="false" ht="14.25" hidden="false" customHeight="true" outlineLevel="0" collapsed="false">
      <c r="A779" s="34" t="s">
        <v>239</v>
      </c>
      <c r="B779" s="35"/>
      <c r="C779" s="36"/>
      <c r="D779" s="172" t="n">
        <v>0</v>
      </c>
      <c r="E779" s="78" t="s">
        <v>240</v>
      </c>
      <c r="F779" s="78" t="s">
        <v>241</v>
      </c>
      <c r="G779" s="89"/>
      <c r="H779" s="89"/>
      <c r="I779" s="89"/>
      <c r="J779" s="89"/>
      <c r="K779" s="89"/>
      <c r="L779" s="44" t="n">
        <f aca="false">L780+L781+L782+L783+L784</f>
        <v>0</v>
      </c>
      <c r="M779" s="45"/>
      <c r="N779" s="46"/>
      <c r="O779" s="11"/>
      <c r="Q779" s="4"/>
      <c r="R779" s="165"/>
      <c r="S779" s="5"/>
      <c r="T779" s="5"/>
      <c r="U779" s="5"/>
      <c r="V779" s="5"/>
      <c r="W779" s="5"/>
      <c r="X779" s="5"/>
      <c r="Y779" s="5"/>
      <c r="Z779" s="5"/>
    </row>
    <row r="780" customFormat="false" ht="14.25" hidden="false" customHeight="true" outlineLevel="0" collapsed="false">
      <c r="A780" s="97"/>
      <c r="B780" s="48" t="s">
        <v>112</v>
      </c>
      <c r="C780" s="49"/>
      <c r="D780" s="173" t="n">
        <v>330</v>
      </c>
      <c r="E780" s="49"/>
      <c r="F780" s="49"/>
      <c r="G780" s="55"/>
      <c r="H780" s="55"/>
      <c r="I780" s="55"/>
      <c r="J780" s="55"/>
      <c r="K780" s="55"/>
      <c r="L780" s="51" t="n">
        <f aca="false">J780+I780+H780+G780+F780+E780+K780</f>
        <v>0</v>
      </c>
      <c r="M780" s="51" t="n">
        <f aca="false">L780*D780</f>
        <v>0</v>
      </c>
      <c r="N780" s="52"/>
      <c r="O780" s="11"/>
      <c r="Q780" s="4"/>
      <c r="R780" s="165"/>
      <c r="S780" s="5"/>
      <c r="T780" s="5"/>
      <c r="U780" s="5"/>
      <c r="V780" s="5"/>
      <c r="W780" s="5"/>
      <c r="X780" s="5"/>
      <c r="Y780" s="5"/>
      <c r="Z780" s="5"/>
    </row>
    <row r="781" customFormat="false" ht="14.25" hidden="false" customHeight="true" outlineLevel="0" collapsed="false">
      <c r="A781" s="97"/>
      <c r="B781" s="54"/>
      <c r="C781" s="55"/>
      <c r="D781" s="173" t="n">
        <v>0</v>
      </c>
      <c r="E781" s="55"/>
      <c r="F781" s="55"/>
      <c r="G781" s="55"/>
      <c r="H781" s="55"/>
      <c r="I781" s="55"/>
      <c r="J781" s="55"/>
      <c r="K781" s="55"/>
      <c r="L781" s="51" t="n">
        <f aca="false">J781+I781+H781+G781+F781+E781+K781</f>
        <v>0</v>
      </c>
      <c r="M781" s="56"/>
      <c r="N781" s="57"/>
      <c r="O781" s="11"/>
      <c r="Q781" s="4"/>
      <c r="R781" s="165"/>
      <c r="S781" s="5"/>
      <c r="T781" s="5"/>
      <c r="U781" s="5"/>
      <c r="V781" s="5"/>
      <c r="W781" s="5"/>
      <c r="X781" s="5"/>
      <c r="Y781" s="5"/>
      <c r="Z781" s="5"/>
    </row>
    <row r="782" customFormat="false" ht="14.25" hidden="false" customHeight="true" outlineLevel="0" collapsed="false">
      <c r="A782" s="97"/>
      <c r="B782" s="54"/>
      <c r="C782" s="55"/>
      <c r="D782" s="173" t="n">
        <v>0</v>
      </c>
      <c r="E782" s="55"/>
      <c r="F782" s="55"/>
      <c r="G782" s="55"/>
      <c r="H782" s="55"/>
      <c r="I782" s="55"/>
      <c r="J782" s="55"/>
      <c r="K782" s="55"/>
      <c r="L782" s="56"/>
      <c r="M782" s="56"/>
      <c r="N782" s="57"/>
      <c r="O782" s="11"/>
      <c r="Q782" s="4"/>
      <c r="R782" s="165"/>
      <c r="S782" s="5"/>
      <c r="T782" s="5"/>
      <c r="U782" s="5"/>
      <c r="V782" s="5"/>
      <c r="W782" s="5"/>
      <c r="X782" s="5"/>
      <c r="Y782" s="5"/>
      <c r="Z782" s="5"/>
    </row>
    <row r="783" customFormat="false" ht="14.25" hidden="false" customHeight="true" outlineLevel="0" collapsed="false">
      <c r="A783" s="97"/>
      <c r="B783" s="54"/>
      <c r="C783" s="55"/>
      <c r="D783" s="173" t="n">
        <v>0</v>
      </c>
      <c r="E783" s="55"/>
      <c r="F783" s="55"/>
      <c r="G783" s="55"/>
      <c r="H783" s="55"/>
      <c r="I783" s="55"/>
      <c r="J783" s="55"/>
      <c r="K783" s="55"/>
      <c r="L783" s="56"/>
      <c r="M783" s="56"/>
      <c r="N783" s="57"/>
      <c r="O783" s="11"/>
      <c r="Q783" s="4"/>
      <c r="R783" s="165"/>
      <c r="S783" s="5"/>
      <c r="T783" s="5"/>
      <c r="U783" s="5"/>
      <c r="V783" s="5"/>
      <c r="W783" s="5"/>
      <c r="X783" s="5"/>
      <c r="Y783" s="5"/>
      <c r="Z783" s="5"/>
    </row>
    <row r="784" customFormat="false" ht="14.25" hidden="false" customHeight="true" outlineLevel="0" collapsed="false">
      <c r="A784" s="97"/>
      <c r="B784" s="54"/>
      <c r="C784" s="55"/>
      <c r="D784" s="173" t="n">
        <v>0</v>
      </c>
      <c r="E784" s="55"/>
      <c r="F784" s="55"/>
      <c r="G784" s="55"/>
      <c r="H784" s="55"/>
      <c r="I784" s="55"/>
      <c r="J784" s="55"/>
      <c r="K784" s="55"/>
      <c r="L784" s="56"/>
      <c r="M784" s="56"/>
      <c r="N784" s="57"/>
      <c r="O784" s="11"/>
      <c r="Q784" s="4"/>
      <c r="R784" s="165"/>
      <c r="S784" s="5"/>
      <c r="T784" s="5"/>
      <c r="U784" s="5"/>
      <c r="V784" s="5"/>
      <c r="W784" s="5"/>
      <c r="X784" s="5"/>
      <c r="Y784" s="5"/>
      <c r="Z784" s="5"/>
    </row>
    <row r="785" customFormat="false" ht="14.25" hidden="false" customHeight="true" outlineLevel="0" collapsed="false">
      <c r="A785" s="34" t="s">
        <v>242</v>
      </c>
      <c r="B785" s="35"/>
      <c r="C785" s="36"/>
      <c r="D785" s="172" t="n">
        <v>0</v>
      </c>
      <c r="E785" s="78" t="s">
        <v>240</v>
      </c>
      <c r="F785" s="78" t="s">
        <v>241</v>
      </c>
      <c r="G785" s="89"/>
      <c r="H785" s="89"/>
      <c r="I785" s="89"/>
      <c r="J785" s="89"/>
      <c r="K785" s="89"/>
      <c r="L785" s="44" t="n">
        <f aca="false">L786+L787+L788+L789+L790</f>
        <v>0</v>
      </c>
      <c r="M785" s="45"/>
      <c r="N785" s="46"/>
      <c r="O785" s="11"/>
      <c r="Q785" s="4"/>
      <c r="R785" s="165"/>
      <c r="S785" s="5"/>
      <c r="T785" s="5"/>
      <c r="U785" s="5"/>
      <c r="V785" s="5"/>
      <c r="W785" s="5"/>
      <c r="X785" s="5"/>
      <c r="Y785" s="5"/>
      <c r="Z785" s="5"/>
    </row>
    <row r="786" customFormat="false" ht="14.25" hidden="false" customHeight="true" outlineLevel="0" collapsed="false">
      <c r="A786" s="97"/>
      <c r="B786" s="48" t="s">
        <v>243</v>
      </c>
      <c r="C786" s="49"/>
      <c r="D786" s="173" t="n">
        <v>370</v>
      </c>
      <c r="E786" s="49"/>
      <c r="F786" s="49"/>
      <c r="G786" s="55"/>
      <c r="H786" s="55"/>
      <c r="I786" s="55"/>
      <c r="J786" s="55"/>
      <c r="K786" s="55"/>
      <c r="L786" s="51" t="n">
        <f aca="false">J786+I786+H786+G786+F786+E786+K786</f>
        <v>0</v>
      </c>
      <c r="M786" s="51" t="n">
        <f aca="false">L786*D786</f>
        <v>0</v>
      </c>
      <c r="N786" s="52"/>
      <c r="O786" s="11"/>
      <c r="Q786" s="4"/>
      <c r="R786" s="165"/>
      <c r="S786" s="5"/>
      <c r="T786" s="5"/>
      <c r="U786" s="5"/>
      <c r="V786" s="5"/>
      <c r="W786" s="5"/>
      <c r="X786" s="5"/>
      <c r="Y786" s="5"/>
      <c r="Z786" s="5"/>
    </row>
    <row r="787" customFormat="false" ht="14.25" hidden="false" customHeight="true" outlineLevel="0" collapsed="false">
      <c r="A787" s="97"/>
      <c r="B787" s="54"/>
      <c r="C787" s="55"/>
      <c r="D787" s="173" t="n">
        <v>0</v>
      </c>
      <c r="E787" s="55"/>
      <c r="F787" s="55"/>
      <c r="G787" s="55"/>
      <c r="H787" s="55"/>
      <c r="I787" s="55"/>
      <c r="J787" s="55"/>
      <c r="K787" s="55"/>
      <c r="L787" s="51" t="n">
        <f aca="false">J787+I787+H787+G787+F787+E787+K787</f>
        <v>0</v>
      </c>
      <c r="M787" s="56"/>
      <c r="N787" s="57"/>
      <c r="O787" s="11"/>
      <c r="Q787" s="4"/>
      <c r="R787" s="165"/>
      <c r="S787" s="5"/>
      <c r="T787" s="5"/>
      <c r="U787" s="5"/>
      <c r="V787" s="5"/>
      <c r="W787" s="5"/>
      <c r="X787" s="5"/>
      <c r="Y787" s="5"/>
      <c r="Z787" s="5"/>
    </row>
    <row r="788" customFormat="false" ht="14.25" hidden="false" customHeight="true" outlineLevel="0" collapsed="false">
      <c r="A788" s="97"/>
      <c r="B788" s="54"/>
      <c r="C788" s="55"/>
      <c r="D788" s="173" t="n">
        <v>0</v>
      </c>
      <c r="E788" s="55"/>
      <c r="F788" s="55"/>
      <c r="G788" s="55"/>
      <c r="H788" s="55"/>
      <c r="I788" s="55"/>
      <c r="J788" s="55"/>
      <c r="K788" s="55"/>
      <c r="L788" s="56"/>
      <c r="M788" s="56"/>
      <c r="N788" s="57"/>
      <c r="O788" s="11"/>
      <c r="Q788" s="4"/>
      <c r="R788" s="165"/>
      <c r="S788" s="5"/>
      <c r="T788" s="5"/>
      <c r="U788" s="5"/>
      <c r="V788" s="5"/>
      <c r="W788" s="5"/>
      <c r="X788" s="5"/>
      <c r="Y788" s="5"/>
      <c r="Z788" s="5"/>
    </row>
    <row r="789" customFormat="false" ht="14.25" hidden="false" customHeight="true" outlineLevel="0" collapsed="false">
      <c r="A789" s="97"/>
      <c r="B789" s="54"/>
      <c r="C789" s="55"/>
      <c r="D789" s="173" t="n">
        <v>0</v>
      </c>
      <c r="E789" s="55"/>
      <c r="F789" s="55"/>
      <c r="G789" s="55"/>
      <c r="H789" s="55"/>
      <c r="I789" s="55"/>
      <c r="J789" s="55"/>
      <c r="K789" s="55"/>
      <c r="L789" s="56"/>
      <c r="M789" s="56"/>
      <c r="N789" s="57"/>
      <c r="O789" s="11"/>
      <c r="Q789" s="4"/>
      <c r="R789" s="165"/>
      <c r="S789" s="5"/>
      <c r="T789" s="5"/>
      <c r="U789" s="5"/>
      <c r="V789" s="5"/>
      <c r="W789" s="5"/>
      <c r="X789" s="5"/>
      <c r="Y789" s="5"/>
      <c r="Z789" s="5"/>
    </row>
    <row r="790" customFormat="false" ht="14.25" hidden="false" customHeight="true" outlineLevel="0" collapsed="false">
      <c r="A790" s="88"/>
      <c r="B790" s="90"/>
      <c r="C790" s="66"/>
      <c r="D790" s="175" t="n">
        <v>0</v>
      </c>
      <c r="E790" s="66"/>
      <c r="F790" s="66"/>
      <c r="G790" s="66"/>
      <c r="H790" s="66"/>
      <c r="I790" s="66"/>
      <c r="J790" s="66"/>
      <c r="K790" s="66"/>
      <c r="L790" s="91"/>
      <c r="M790" s="91"/>
      <c r="N790" s="92"/>
      <c r="O790" s="11"/>
      <c r="Q790" s="4"/>
      <c r="R790" s="165"/>
      <c r="S790" s="5"/>
      <c r="T790" s="5"/>
      <c r="U790" s="5"/>
      <c r="V790" s="5"/>
      <c r="W790" s="5"/>
      <c r="X790" s="5"/>
      <c r="Y790" s="5"/>
      <c r="Z790" s="5"/>
    </row>
    <row r="791" customFormat="false" ht="14.25" hidden="true" customHeight="true" outlineLevel="0" collapsed="false">
      <c r="A791" s="47" t="s">
        <v>244</v>
      </c>
      <c r="B791" s="48"/>
      <c r="C791" s="49"/>
      <c r="D791" s="165" t="n">
        <v>0</v>
      </c>
      <c r="E791" s="100" t="s">
        <v>18</v>
      </c>
      <c r="F791" s="101" t="s">
        <v>19</v>
      </c>
      <c r="G791" s="102" t="s">
        <v>20</v>
      </c>
      <c r="H791" s="55"/>
      <c r="I791" s="55"/>
      <c r="J791" s="55"/>
      <c r="K791" s="55"/>
      <c r="L791" s="106" t="n">
        <f aca="false">L792+L793+L794+L795+L796</f>
        <v>0</v>
      </c>
      <c r="M791" s="51"/>
      <c r="N791" s="52"/>
      <c r="O791" s="11"/>
      <c r="Q791" s="4"/>
      <c r="R791" s="165"/>
      <c r="S791" s="5"/>
      <c r="T791" s="5"/>
      <c r="U791" s="5"/>
      <c r="V791" s="5"/>
      <c r="W791" s="5"/>
      <c r="X791" s="5"/>
      <c r="Y791" s="5"/>
      <c r="Z791" s="5"/>
    </row>
    <row r="792" customFormat="false" ht="14.25" hidden="true" customHeight="true" outlineLevel="0" collapsed="false">
      <c r="A792" s="97"/>
      <c r="B792" s="48" t="s">
        <v>245</v>
      </c>
      <c r="C792" s="218" t="s">
        <v>246</v>
      </c>
      <c r="D792" s="165" t="n">
        <v>108</v>
      </c>
      <c r="E792" s="49"/>
      <c r="F792" s="49"/>
      <c r="G792" s="49"/>
      <c r="H792" s="55"/>
      <c r="I792" s="55"/>
      <c r="J792" s="55"/>
      <c r="K792" s="55"/>
      <c r="L792" s="51" t="n">
        <f aca="false">J792+I792+H792+G792+F792+E792+K792</f>
        <v>0</v>
      </c>
      <c r="M792" s="51" t="n">
        <f aca="false">L792*D792</f>
        <v>0</v>
      </c>
      <c r="N792" s="52"/>
      <c r="O792" s="11"/>
      <c r="Q792" s="4"/>
      <c r="R792" s="165"/>
      <c r="S792" s="5"/>
      <c r="T792" s="5"/>
      <c r="U792" s="5"/>
      <c r="V792" s="5"/>
      <c r="W792" s="5"/>
      <c r="X792" s="5"/>
      <c r="Y792" s="5"/>
      <c r="Z792" s="5"/>
    </row>
    <row r="793" customFormat="false" ht="14.25" hidden="true" customHeight="true" outlineLevel="0" collapsed="false">
      <c r="A793" s="97"/>
      <c r="B793" s="54"/>
      <c r="C793" s="219"/>
      <c r="D793" s="165" t="n">
        <v>0</v>
      </c>
      <c r="E793" s="55"/>
      <c r="F793" s="55"/>
      <c r="G793" s="55"/>
      <c r="H793" s="55"/>
      <c r="I793" s="55"/>
      <c r="J793" s="55"/>
      <c r="K793" s="55"/>
      <c r="L793" s="51"/>
      <c r="M793" s="51"/>
      <c r="N793" s="57"/>
      <c r="O793" s="11"/>
      <c r="Q793" s="4"/>
      <c r="R793" s="165"/>
      <c r="S793" s="5"/>
      <c r="T793" s="5"/>
      <c r="U793" s="5"/>
      <c r="V793" s="5"/>
      <c r="W793" s="5"/>
      <c r="X793" s="5"/>
      <c r="Y793" s="5"/>
      <c r="Z793" s="5"/>
    </row>
    <row r="794" customFormat="false" ht="14.25" hidden="true" customHeight="true" outlineLevel="0" collapsed="false">
      <c r="A794" s="97"/>
      <c r="B794" s="54"/>
      <c r="C794" s="220"/>
      <c r="D794" s="165" t="n">
        <v>0</v>
      </c>
      <c r="E794" s="55"/>
      <c r="F794" s="55"/>
      <c r="G794" s="55"/>
      <c r="H794" s="55"/>
      <c r="I794" s="55"/>
      <c r="J794" s="55"/>
      <c r="K794" s="55"/>
      <c r="L794" s="51" t="n">
        <f aca="false">J794+I794+H794+G794+F794+E794+K794</f>
        <v>0</v>
      </c>
      <c r="M794" s="51" t="n">
        <f aca="false">L794*D794</f>
        <v>0</v>
      </c>
      <c r="N794" s="57"/>
      <c r="O794" s="11"/>
      <c r="Q794" s="4"/>
      <c r="R794" s="165"/>
      <c r="S794" s="5"/>
      <c r="T794" s="5"/>
      <c r="U794" s="5"/>
      <c r="V794" s="5"/>
      <c r="W794" s="5"/>
      <c r="X794" s="5"/>
      <c r="Y794" s="5"/>
      <c r="Z794" s="5"/>
    </row>
    <row r="795" customFormat="false" ht="14.25" hidden="true" customHeight="true" outlineLevel="0" collapsed="false">
      <c r="A795" s="97"/>
      <c r="B795" s="54"/>
      <c r="C795" s="220"/>
      <c r="D795" s="165" t="n">
        <v>0</v>
      </c>
      <c r="E795" s="55"/>
      <c r="F795" s="55"/>
      <c r="G795" s="55"/>
      <c r="H795" s="55"/>
      <c r="I795" s="55"/>
      <c r="J795" s="55"/>
      <c r="K795" s="55"/>
      <c r="L795" s="56"/>
      <c r="M795" s="56"/>
      <c r="N795" s="57"/>
      <c r="O795" s="11"/>
      <c r="Q795" s="4"/>
      <c r="R795" s="165"/>
      <c r="S795" s="5"/>
      <c r="T795" s="5"/>
      <c r="U795" s="5"/>
      <c r="V795" s="5"/>
      <c r="W795" s="5"/>
      <c r="X795" s="5"/>
      <c r="Y795" s="5"/>
      <c r="Z795" s="5"/>
    </row>
    <row r="796" customFormat="false" ht="14.25" hidden="true" customHeight="true" outlineLevel="0" collapsed="false">
      <c r="A796" s="88"/>
      <c r="B796" s="90"/>
      <c r="C796" s="66"/>
      <c r="D796" s="165" t="n">
        <v>0</v>
      </c>
      <c r="E796" s="66"/>
      <c r="F796" s="66"/>
      <c r="G796" s="66"/>
      <c r="H796" s="66"/>
      <c r="I796" s="66"/>
      <c r="J796" s="66"/>
      <c r="K796" s="66"/>
      <c r="L796" s="91"/>
      <c r="M796" s="91"/>
      <c r="N796" s="92"/>
      <c r="O796" s="11"/>
      <c r="Q796" s="4"/>
      <c r="R796" s="165"/>
      <c r="S796" s="5"/>
      <c r="T796" s="5"/>
      <c r="U796" s="5"/>
      <c r="V796" s="5"/>
      <c r="W796" s="5"/>
      <c r="X796" s="5"/>
      <c r="Y796" s="5"/>
      <c r="Z796" s="5"/>
    </row>
    <row r="797" customFormat="false" ht="14.25" hidden="false" customHeight="true" outlineLevel="0" collapsed="false">
      <c r="A797" s="47" t="s">
        <v>247</v>
      </c>
      <c r="B797" s="221"/>
      <c r="C797" s="49"/>
      <c r="D797" s="165" t="n">
        <v>0</v>
      </c>
      <c r="E797" s="100" t="s">
        <v>17</v>
      </c>
      <c r="F797" s="55"/>
      <c r="G797" s="55"/>
      <c r="H797" s="55"/>
      <c r="I797" s="55"/>
      <c r="J797" s="55"/>
      <c r="K797" s="55"/>
      <c r="L797" s="106" t="n">
        <f aca="false">L798+L799+L800+L801</f>
        <v>0</v>
      </c>
      <c r="M797" s="51"/>
      <c r="N797" s="52"/>
      <c r="O797" s="11"/>
      <c r="Q797" s="4"/>
      <c r="R797" s="165"/>
      <c r="S797" s="5"/>
      <c r="T797" s="5"/>
      <c r="U797" s="5"/>
      <c r="V797" s="5"/>
      <c r="W797" s="5"/>
      <c r="X797" s="5"/>
      <c r="Y797" s="5"/>
      <c r="Z797" s="5"/>
    </row>
    <row r="798" customFormat="false" ht="14.25" hidden="false" customHeight="true" outlineLevel="0" collapsed="false">
      <c r="A798" s="150"/>
      <c r="B798" s="48" t="s">
        <v>248</v>
      </c>
      <c r="C798" s="49" t="s">
        <v>249</v>
      </c>
      <c r="D798" s="165" t="n">
        <v>79</v>
      </c>
      <c r="E798" s="49"/>
      <c r="F798" s="55"/>
      <c r="G798" s="55"/>
      <c r="H798" s="55"/>
      <c r="I798" s="55"/>
      <c r="J798" s="55"/>
      <c r="K798" s="55"/>
      <c r="L798" s="51" t="n">
        <f aca="false">J798+I798+H798+G798+F798+E798+K798</f>
        <v>0</v>
      </c>
      <c r="M798" s="51" t="n">
        <f aca="false">L798*D798</f>
        <v>0</v>
      </c>
      <c r="N798" s="52"/>
      <c r="O798" s="11"/>
      <c r="Q798" s="4"/>
      <c r="R798" s="165"/>
      <c r="S798" s="5"/>
      <c r="T798" s="5"/>
      <c r="U798" s="5"/>
      <c r="V798" s="5"/>
      <c r="W798" s="5"/>
      <c r="X798" s="5"/>
      <c r="Y798" s="5"/>
      <c r="Z798" s="5"/>
    </row>
    <row r="799" customFormat="false" ht="14.25" hidden="false" customHeight="true" outlineLevel="0" collapsed="false">
      <c r="A799" s="47"/>
      <c r="B799" s="48" t="s">
        <v>250</v>
      </c>
      <c r="C799" s="49" t="s">
        <v>249</v>
      </c>
      <c r="D799" s="165" t="n">
        <v>60</v>
      </c>
      <c r="E799" s="49"/>
      <c r="F799" s="55"/>
      <c r="G799" s="55"/>
      <c r="H799" s="55"/>
      <c r="I799" s="55"/>
      <c r="J799" s="55"/>
      <c r="K799" s="55"/>
      <c r="L799" s="51" t="n">
        <f aca="false">J799+I799+H799+G799+F799+E799+K799</f>
        <v>0</v>
      </c>
      <c r="M799" s="51" t="n">
        <f aca="false">L799*D799</f>
        <v>0</v>
      </c>
      <c r="N799" s="52"/>
      <c r="O799" s="11"/>
      <c r="Q799" s="4"/>
      <c r="R799" s="165"/>
      <c r="S799" s="5"/>
      <c r="T799" s="5"/>
      <c r="U799" s="5"/>
      <c r="V799" s="5"/>
      <c r="W799" s="5"/>
      <c r="X799" s="5"/>
      <c r="Y799" s="5"/>
      <c r="Z799" s="5"/>
    </row>
    <row r="800" customFormat="false" ht="14.25" hidden="false" customHeight="true" outlineLevel="0" collapsed="false">
      <c r="A800" s="97"/>
      <c r="B800" s="48" t="s">
        <v>251</v>
      </c>
      <c r="C800" s="49" t="s">
        <v>252</v>
      </c>
      <c r="D800" s="165" t="n">
        <v>52</v>
      </c>
      <c r="E800" s="49"/>
      <c r="F800" s="55"/>
      <c r="G800" s="55"/>
      <c r="H800" s="55"/>
      <c r="I800" s="55"/>
      <c r="J800" s="55"/>
      <c r="K800" s="55"/>
      <c r="L800" s="56"/>
      <c r="M800" s="56"/>
      <c r="N800" s="57"/>
      <c r="O800" s="11"/>
      <c r="Q800" s="4"/>
      <c r="R800" s="165"/>
      <c r="S800" s="5"/>
      <c r="T800" s="5"/>
      <c r="U800" s="5"/>
      <c r="V800" s="5"/>
      <c r="W800" s="5"/>
      <c r="X800" s="5"/>
      <c r="Y800" s="5"/>
      <c r="Z800" s="5"/>
    </row>
    <row r="801" customFormat="false" ht="14.25" hidden="false" customHeight="true" outlineLevel="0" collapsed="false">
      <c r="A801" s="88"/>
      <c r="B801" s="90"/>
      <c r="C801" s="66"/>
      <c r="D801" s="165" t="n">
        <v>0</v>
      </c>
      <c r="E801" s="66"/>
      <c r="F801" s="66"/>
      <c r="G801" s="66"/>
      <c r="H801" s="66"/>
      <c r="I801" s="66"/>
      <c r="J801" s="66"/>
      <c r="K801" s="66"/>
      <c r="L801" s="91"/>
      <c r="M801" s="91"/>
      <c r="N801" s="92"/>
      <c r="O801" s="11"/>
      <c r="Q801" s="4"/>
      <c r="R801" s="165"/>
      <c r="S801" s="5"/>
      <c r="T801" s="5"/>
      <c r="U801" s="5"/>
      <c r="V801" s="5"/>
      <c r="W801" s="5"/>
      <c r="X801" s="5"/>
      <c r="Y801" s="5"/>
      <c r="Z801" s="5"/>
    </row>
    <row r="802" customFormat="false" ht="14.25" hidden="false" customHeight="true" outlineLevel="0" collapsed="false">
      <c r="A802" s="47" t="s">
        <v>253</v>
      </c>
      <c r="B802" s="221"/>
      <c r="C802" s="49"/>
      <c r="D802" s="165" t="n">
        <v>0</v>
      </c>
      <c r="E802" s="100" t="s">
        <v>187</v>
      </c>
      <c r="F802" s="55"/>
      <c r="G802" s="55"/>
      <c r="H802" s="55"/>
      <c r="I802" s="55"/>
      <c r="J802" s="55"/>
      <c r="K802" s="55"/>
      <c r="L802" s="106" t="n">
        <f aca="false">L803+L804+L805+L806</f>
        <v>0</v>
      </c>
      <c r="M802" s="51"/>
      <c r="N802" s="52"/>
      <c r="O802" s="11"/>
      <c r="Q802" s="4"/>
      <c r="R802" s="165"/>
      <c r="S802" s="5"/>
      <c r="T802" s="5"/>
      <c r="U802" s="5"/>
      <c r="V802" s="5"/>
      <c r="W802" s="5"/>
      <c r="X802" s="5"/>
      <c r="Y802" s="5"/>
      <c r="Z802" s="5"/>
    </row>
    <row r="803" customFormat="false" ht="14.25" hidden="false" customHeight="true" outlineLevel="0" collapsed="false">
      <c r="A803" s="150"/>
      <c r="B803" s="48" t="s">
        <v>254</v>
      </c>
      <c r="C803" s="49" t="s">
        <v>255</v>
      </c>
      <c r="D803" s="165" t="n">
        <v>61</v>
      </c>
      <c r="E803" s="55"/>
      <c r="F803" s="55"/>
      <c r="G803" s="55"/>
      <c r="H803" s="55"/>
      <c r="I803" s="55"/>
      <c r="J803" s="55"/>
      <c r="K803" s="55"/>
      <c r="L803" s="51" t="n">
        <f aca="false">J803+I803+H803+G803+F803+E803+K803</f>
        <v>0</v>
      </c>
      <c r="M803" s="51" t="n">
        <f aca="false">L803*D803</f>
        <v>0</v>
      </c>
      <c r="N803" s="52"/>
      <c r="O803" s="11"/>
      <c r="Q803" s="4"/>
      <c r="R803" s="165"/>
      <c r="S803" s="5"/>
      <c r="T803" s="5"/>
      <c r="U803" s="5"/>
      <c r="V803" s="5"/>
      <c r="W803" s="5"/>
      <c r="X803" s="5"/>
      <c r="Y803" s="5"/>
      <c r="Z803" s="5"/>
    </row>
    <row r="804" customFormat="false" ht="14.25" hidden="false" customHeight="true" outlineLevel="0" collapsed="false">
      <c r="A804" s="47"/>
      <c r="B804" s="55"/>
      <c r="C804" s="55"/>
      <c r="D804" s="165" t="n">
        <v>0</v>
      </c>
      <c r="E804" s="55"/>
      <c r="F804" s="55"/>
      <c r="G804" s="55"/>
      <c r="H804" s="55"/>
      <c r="I804" s="55"/>
      <c r="J804" s="55"/>
      <c r="K804" s="55"/>
      <c r="L804" s="51" t="n">
        <f aca="false">J804+I804+H804+G804+F804+E804+K804</f>
        <v>0</v>
      </c>
      <c r="M804" s="51" t="n">
        <f aca="false">L804*D804</f>
        <v>0</v>
      </c>
      <c r="N804" s="52"/>
      <c r="O804" s="11"/>
      <c r="Q804" s="4"/>
      <c r="R804" s="165"/>
      <c r="S804" s="5"/>
      <c r="T804" s="5"/>
      <c r="U804" s="5"/>
      <c r="V804" s="5"/>
      <c r="W804" s="5"/>
      <c r="X804" s="5"/>
      <c r="Y804" s="5"/>
      <c r="Z804" s="5"/>
    </row>
    <row r="805" customFormat="false" ht="14.25" hidden="false" customHeight="true" outlineLevel="0" collapsed="false">
      <c r="A805" s="97"/>
      <c r="B805" s="54"/>
      <c r="C805" s="55"/>
      <c r="D805" s="165" t="n">
        <v>0</v>
      </c>
      <c r="E805" s="55"/>
      <c r="F805" s="55"/>
      <c r="G805" s="55"/>
      <c r="H805" s="55"/>
      <c r="I805" s="55"/>
      <c r="J805" s="55"/>
      <c r="K805" s="55"/>
      <c r="L805" s="56"/>
      <c r="M805" s="56"/>
      <c r="N805" s="57"/>
      <c r="O805" s="11"/>
      <c r="Q805" s="4"/>
      <c r="R805" s="165"/>
      <c r="S805" s="5"/>
      <c r="T805" s="5"/>
      <c r="U805" s="5"/>
      <c r="V805" s="5"/>
      <c r="W805" s="5"/>
      <c r="X805" s="5"/>
      <c r="Y805" s="5"/>
      <c r="Z805" s="5"/>
    </row>
    <row r="806" customFormat="false" ht="14.25" hidden="false" customHeight="true" outlineLevel="0" collapsed="false">
      <c r="A806" s="88"/>
      <c r="B806" s="90"/>
      <c r="C806" s="66"/>
      <c r="D806" s="165" t="n">
        <v>0</v>
      </c>
      <c r="E806" s="66"/>
      <c r="F806" s="66"/>
      <c r="G806" s="66"/>
      <c r="H806" s="66"/>
      <c r="I806" s="66"/>
      <c r="J806" s="66"/>
      <c r="K806" s="66"/>
      <c r="L806" s="91"/>
      <c r="M806" s="91"/>
      <c r="N806" s="92"/>
      <c r="O806" s="11"/>
      <c r="Q806" s="4"/>
      <c r="R806" s="165"/>
      <c r="S806" s="5"/>
      <c r="T806" s="5"/>
      <c r="U806" s="5"/>
      <c r="V806" s="5"/>
      <c r="W806" s="5"/>
      <c r="X806" s="5"/>
      <c r="Y806" s="5"/>
      <c r="Z806" s="5"/>
    </row>
    <row r="807" customFormat="false" ht="14.25" hidden="false" customHeight="true" outlineLevel="0" collapsed="false">
      <c r="A807" s="47" t="s">
        <v>256</v>
      </c>
      <c r="B807" s="221" t="s">
        <v>16</v>
      </c>
      <c r="C807" s="49"/>
      <c r="D807" s="165" t="n">
        <v>0</v>
      </c>
      <c r="E807" s="100" t="s">
        <v>17</v>
      </c>
      <c r="F807" s="100" t="s">
        <v>18</v>
      </c>
      <c r="G807" s="101" t="s">
        <v>19</v>
      </c>
      <c r="H807" s="102" t="s">
        <v>20</v>
      </c>
      <c r="I807" s="103" t="s">
        <v>21</v>
      </c>
      <c r="J807" s="104" t="s">
        <v>22</v>
      </c>
      <c r="K807" s="222" t="s">
        <v>190</v>
      </c>
      <c r="L807" s="106" t="n">
        <f aca="false">L808+L809+L810+L811</f>
        <v>0</v>
      </c>
      <c r="M807" s="51"/>
      <c r="N807" s="52"/>
      <c r="O807" s="11"/>
      <c r="Q807" s="4"/>
      <c r="R807" s="165"/>
      <c r="S807" s="5"/>
      <c r="T807" s="5"/>
      <c r="U807" s="5"/>
      <c r="V807" s="5"/>
      <c r="W807" s="5"/>
      <c r="X807" s="5"/>
      <c r="Y807" s="5"/>
      <c r="Z807" s="5"/>
    </row>
    <row r="808" customFormat="false" ht="14.25" hidden="false" customHeight="true" outlineLevel="0" collapsed="false">
      <c r="A808" s="47"/>
      <c r="B808" s="221"/>
      <c r="C808" s="49" t="s">
        <v>257</v>
      </c>
      <c r="D808" s="165" t="n">
        <v>20</v>
      </c>
      <c r="E808" s="49"/>
      <c r="F808" s="49"/>
      <c r="G808" s="49"/>
      <c r="H808" s="49"/>
      <c r="I808" s="49"/>
      <c r="J808" s="49"/>
      <c r="K808" s="49"/>
      <c r="L808" s="51" t="n">
        <f aca="false">J808+I808+H808+G808+F808+E808+K808</f>
        <v>0</v>
      </c>
      <c r="M808" s="51" t="n">
        <f aca="false">L808*D808</f>
        <v>0</v>
      </c>
      <c r="N808" s="52"/>
      <c r="O808" s="11"/>
      <c r="Q808" s="4"/>
      <c r="R808" s="165"/>
      <c r="S808" s="5"/>
      <c r="T808" s="5"/>
      <c r="U808" s="5"/>
      <c r="V808" s="5"/>
      <c r="W808" s="5"/>
      <c r="X808" s="5"/>
      <c r="Y808" s="5"/>
      <c r="Z808" s="5"/>
    </row>
    <row r="809" customFormat="false" ht="14.25" hidden="false" customHeight="true" outlineLevel="0" collapsed="false">
      <c r="A809" s="47"/>
      <c r="B809" s="221"/>
      <c r="C809" s="49" t="s">
        <v>258</v>
      </c>
      <c r="D809" s="165" t="n">
        <v>20</v>
      </c>
      <c r="E809" s="49"/>
      <c r="F809" s="49"/>
      <c r="G809" s="49"/>
      <c r="H809" s="49"/>
      <c r="I809" s="49"/>
      <c r="J809" s="49"/>
      <c r="K809" s="49"/>
      <c r="L809" s="51" t="n">
        <f aca="false">J809+I809+H809+G809+F809+E809+K809</f>
        <v>0</v>
      </c>
      <c r="M809" s="51" t="n">
        <f aca="false">L809*D809</f>
        <v>0</v>
      </c>
      <c r="N809" s="52"/>
      <c r="O809" s="11"/>
      <c r="Q809" s="4"/>
      <c r="R809" s="165"/>
      <c r="S809" s="5"/>
      <c r="T809" s="5"/>
      <c r="U809" s="5"/>
      <c r="V809" s="5"/>
      <c r="W809" s="5"/>
      <c r="X809" s="5"/>
      <c r="Y809" s="5"/>
      <c r="Z809" s="5"/>
    </row>
    <row r="810" customFormat="false" ht="14.25" hidden="false" customHeight="true" outlineLevel="0" collapsed="false">
      <c r="A810" s="47"/>
      <c r="B810" s="48"/>
      <c r="C810" s="49" t="s">
        <v>259</v>
      </c>
      <c r="D810" s="165" t="n">
        <v>20</v>
      </c>
      <c r="E810" s="49"/>
      <c r="F810" s="49"/>
      <c r="G810" s="49"/>
      <c r="H810" s="49"/>
      <c r="I810" s="49"/>
      <c r="J810" s="49"/>
      <c r="K810" s="49"/>
      <c r="L810" s="51" t="n">
        <f aca="false">J810+I810+H810+G810+F810+E810+K810</f>
        <v>0</v>
      </c>
      <c r="M810" s="51" t="n">
        <f aca="false">L810*D810</f>
        <v>0</v>
      </c>
      <c r="N810" s="52"/>
      <c r="O810" s="11"/>
      <c r="Q810" s="4"/>
      <c r="R810" s="165"/>
      <c r="S810" s="5"/>
      <c r="T810" s="5"/>
      <c r="U810" s="5"/>
      <c r="V810" s="5"/>
      <c r="W810" s="5"/>
      <c r="X810" s="5"/>
      <c r="Y810" s="5"/>
      <c r="Z810" s="5"/>
    </row>
    <row r="811" customFormat="false" ht="14.25" hidden="false" customHeight="true" outlineLevel="0" collapsed="false">
      <c r="A811" s="47"/>
      <c r="B811" s="129"/>
      <c r="C811" s="130" t="s">
        <v>260</v>
      </c>
      <c r="D811" s="165" t="n">
        <v>20</v>
      </c>
      <c r="E811" s="130"/>
      <c r="F811" s="130"/>
      <c r="G811" s="130"/>
      <c r="H811" s="130"/>
      <c r="I811" s="130"/>
      <c r="J811" s="130"/>
      <c r="K811" s="131"/>
      <c r="L811" s="51" t="n">
        <f aca="false">J811+I811+H811+G811+F811+E811+K811</f>
        <v>0</v>
      </c>
      <c r="M811" s="136" t="n">
        <f aca="false">L811*D811</f>
        <v>0</v>
      </c>
      <c r="N811" s="131"/>
      <c r="O811" s="11"/>
      <c r="Q811" s="4"/>
      <c r="R811" s="165"/>
      <c r="S811" s="5"/>
      <c r="T811" s="5"/>
      <c r="U811" s="5"/>
      <c r="V811" s="5"/>
      <c r="W811" s="5"/>
      <c r="X811" s="5"/>
      <c r="Y811" s="5"/>
      <c r="Z811" s="5"/>
    </row>
    <row r="812" customFormat="false" ht="14.25" hidden="true" customHeight="true" outlineLevel="0" collapsed="false">
      <c r="A812" s="47" t="s">
        <v>261</v>
      </c>
      <c r="B812" s="221"/>
      <c r="C812" s="49"/>
      <c r="D812" s="165"/>
      <c r="E812" s="100"/>
      <c r="F812" s="100"/>
      <c r="G812" s="101"/>
      <c r="H812" s="102"/>
      <c r="I812" s="103"/>
      <c r="J812" s="104"/>
      <c r="K812" s="222"/>
      <c r="L812" s="106" t="n">
        <f aca="false">L813+L814+L815+L816</f>
        <v>0</v>
      </c>
      <c r="M812" s="51"/>
      <c r="N812" s="52"/>
      <c r="O812" s="11"/>
      <c r="Q812" s="4"/>
      <c r="R812" s="165"/>
      <c r="S812" s="5"/>
      <c r="T812" s="5"/>
      <c r="U812" s="5"/>
      <c r="V812" s="5"/>
      <c r="W812" s="5"/>
      <c r="X812" s="5"/>
      <c r="Y812" s="5"/>
      <c r="Z812" s="5"/>
    </row>
    <row r="813" customFormat="false" ht="14.25" hidden="true" customHeight="true" outlineLevel="0" collapsed="false">
      <c r="A813" s="47"/>
      <c r="B813" s="221"/>
      <c r="C813" s="49"/>
      <c r="D813" s="165"/>
      <c r="E813" s="49"/>
      <c r="F813" s="49"/>
      <c r="G813" s="49"/>
      <c r="H813" s="49"/>
      <c r="I813" s="49"/>
      <c r="J813" s="49"/>
      <c r="K813" s="49"/>
      <c r="L813" s="51" t="n">
        <f aca="false">J813+I813+H813+G813+F813+E813+K813</f>
        <v>0</v>
      </c>
      <c r="M813" s="51" t="n">
        <f aca="false">L813*D813</f>
        <v>0</v>
      </c>
      <c r="N813" s="52"/>
      <c r="O813" s="11"/>
      <c r="Q813" s="4"/>
      <c r="R813" s="165"/>
      <c r="S813" s="5"/>
      <c r="T813" s="5"/>
      <c r="U813" s="5"/>
      <c r="V813" s="5"/>
      <c r="W813" s="5"/>
      <c r="X813" s="5"/>
      <c r="Y813" s="5"/>
      <c r="Z813" s="5"/>
    </row>
    <row r="814" customFormat="false" ht="14.25" hidden="true" customHeight="true" outlineLevel="0" collapsed="false">
      <c r="A814" s="47"/>
      <c r="B814" s="221"/>
      <c r="C814" s="49"/>
      <c r="D814" s="165"/>
      <c r="E814" s="49"/>
      <c r="F814" s="49"/>
      <c r="G814" s="49"/>
      <c r="H814" s="49"/>
      <c r="I814" s="49"/>
      <c r="J814" s="49"/>
      <c r="K814" s="49"/>
      <c r="L814" s="51" t="n">
        <f aca="false">J814+I814+H814+G814+F814+E814+K814</f>
        <v>0</v>
      </c>
      <c r="M814" s="51" t="n">
        <f aca="false">L814*D814</f>
        <v>0</v>
      </c>
      <c r="N814" s="52"/>
      <c r="O814" s="11"/>
      <c r="Q814" s="4"/>
      <c r="R814" s="165"/>
      <c r="S814" s="5"/>
      <c r="T814" s="5"/>
      <c r="U814" s="5"/>
      <c r="V814" s="5"/>
      <c r="W814" s="5"/>
      <c r="X814" s="5"/>
      <c r="Y814" s="5"/>
      <c r="Z814" s="5"/>
    </row>
    <row r="815" customFormat="false" ht="14.25" hidden="true" customHeight="true" outlineLevel="0" collapsed="false">
      <c r="A815" s="47"/>
      <c r="B815" s="48"/>
      <c r="C815" s="49"/>
      <c r="D815" s="165"/>
      <c r="E815" s="49"/>
      <c r="F815" s="49"/>
      <c r="G815" s="49"/>
      <c r="H815" s="49"/>
      <c r="I815" s="49"/>
      <c r="J815" s="49"/>
      <c r="K815" s="49"/>
      <c r="L815" s="51" t="n">
        <f aca="false">J815+I815+H815+G815+F815+E815+K815</f>
        <v>0</v>
      </c>
      <c r="M815" s="51" t="n">
        <f aca="false">L815*D815</f>
        <v>0</v>
      </c>
      <c r="N815" s="52"/>
      <c r="O815" s="11"/>
      <c r="Q815" s="4"/>
      <c r="R815" s="165"/>
      <c r="S815" s="5"/>
      <c r="T815" s="5"/>
      <c r="U815" s="5"/>
      <c r="V815" s="5"/>
      <c r="W815" s="5"/>
      <c r="X815" s="5"/>
      <c r="Y815" s="5"/>
      <c r="Z815" s="5"/>
    </row>
    <row r="816" customFormat="false" ht="14.25" hidden="true" customHeight="true" outlineLevel="0" collapsed="false">
      <c r="A816" s="47"/>
      <c r="B816" s="129"/>
      <c r="C816" s="130"/>
      <c r="D816" s="165"/>
      <c r="E816" s="130"/>
      <c r="F816" s="130"/>
      <c r="G816" s="130"/>
      <c r="H816" s="130"/>
      <c r="I816" s="130"/>
      <c r="J816" s="130"/>
      <c r="K816" s="131"/>
      <c r="L816" s="51" t="n">
        <f aca="false">J816+I816+H816+G816+F816+E816+K816</f>
        <v>0</v>
      </c>
      <c r="M816" s="136" t="n">
        <f aca="false">L816*D816</f>
        <v>0</v>
      </c>
      <c r="N816" s="131"/>
      <c r="O816" s="11"/>
      <c r="Q816" s="4"/>
      <c r="R816" s="165"/>
      <c r="S816" s="5"/>
      <c r="T816" s="5"/>
      <c r="U816" s="5"/>
      <c r="V816" s="5"/>
      <c r="W816" s="5"/>
      <c r="X816" s="5"/>
      <c r="Y816" s="5"/>
      <c r="Z816" s="5"/>
    </row>
    <row r="817" customFormat="false" ht="14.25" hidden="false" customHeight="true" outlineLevel="0" collapsed="false">
      <c r="A817" s="47" t="s">
        <v>262</v>
      </c>
      <c r="B817" s="48" t="s">
        <v>67</v>
      </c>
      <c r="C817" s="49"/>
      <c r="D817" s="165" t="n">
        <v>0</v>
      </c>
      <c r="E817" s="38" t="s">
        <v>17</v>
      </c>
      <c r="F817" s="38" t="s">
        <v>18</v>
      </c>
      <c r="G817" s="38" t="s">
        <v>263</v>
      </c>
      <c r="H817" s="55"/>
      <c r="I817" s="55"/>
      <c r="J817" s="55"/>
      <c r="K817" s="55"/>
      <c r="L817" s="106" t="n">
        <f aca="false">L818+L819+L820+L821</f>
        <v>0</v>
      </c>
      <c r="M817" s="51"/>
      <c r="N817" s="52"/>
      <c r="O817" s="11"/>
      <c r="Q817" s="4"/>
      <c r="R817" s="165"/>
      <c r="S817" s="5"/>
      <c r="T817" s="5"/>
      <c r="U817" s="5"/>
      <c r="V817" s="5"/>
      <c r="W817" s="5"/>
      <c r="X817" s="5"/>
      <c r="Y817" s="5"/>
      <c r="Z817" s="5"/>
    </row>
    <row r="818" customFormat="false" ht="14.25" hidden="false" customHeight="true" outlineLevel="0" collapsed="false">
      <c r="A818" s="47"/>
      <c r="B818" s="48"/>
      <c r="C818" s="49" t="s">
        <v>257</v>
      </c>
      <c r="D818" s="165" t="n">
        <v>14</v>
      </c>
      <c r="E818" s="49"/>
      <c r="F818" s="49"/>
      <c r="G818" s="49"/>
      <c r="H818" s="55"/>
      <c r="I818" s="55"/>
      <c r="J818" s="55"/>
      <c r="K818" s="55"/>
      <c r="L818" s="51" t="n">
        <f aca="false">J818+I818+H818+G818+F818+E818+K818</f>
        <v>0</v>
      </c>
      <c r="M818" s="51" t="n">
        <f aca="false">L818*D818</f>
        <v>0</v>
      </c>
      <c r="N818" s="52"/>
      <c r="O818" s="11"/>
      <c r="Q818" s="4"/>
      <c r="R818" s="165"/>
      <c r="S818" s="5"/>
      <c r="T818" s="5"/>
      <c r="U818" s="5"/>
      <c r="V818" s="5"/>
      <c r="W818" s="5"/>
      <c r="X818" s="5"/>
      <c r="Y818" s="5"/>
      <c r="Z818" s="5"/>
    </row>
    <row r="819" customFormat="false" ht="14.25" hidden="false" customHeight="true" outlineLevel="0" collapsed="false">
      <c r="A819" s="47"/>
      <c r="B819" s="48"/>
      <c r="C819" s="49" t="s">
        <v>258</v>
      </c>
      <c r="D819" s="165" t="n">
        <v>14</v>
      </c>
      <c r="E819" s="49"/>
      <c r="F819" s="49"/>
      <c r="G819" s="49"/>
      <c r="H819" s="55"/>
      <c r="I819" s="55"/>
      <c r="J819" s="55"/>
      <c r="K819" s="55"/>
      <c r="L819" s="51" t="n">
        <f aca="false">J819+I819+H819+G819+F819+E819+K819</f>
        <v>0</v>
      </c>
      <c r="M819" s="51" t="n">
        <f aca="false">L819*D819</f>
        <v>0</v>
      </c>
      <c r="N819" s="52"/>
      <c r="O819" s="11"/>
      <c r="Q819" s="4"/>
      <c r="R819" s="165"/>
      <c r="S819" s="5"/>
      <c r="T819" s="5"/>
      <c r="U819" s="5"/>
      <c r="V819" s="5"/>
      <c r="W819" s="5"/>
      <c r="X819" s="5"/>
      <c r="Y819" s="5"/>
      <c r="Z819" s="5"/>
    </row>
    <row r="820" customFormat="false" ht="14.25" hidden="false" customHeight="true" outlineLevel="0" collapsed="false">
      <c r="A820" s="47"/>
      <c r="B820" s="48"/>
      <c r="C820" s="49" t="s">
        <v>259</v>
      </c>
      <c r="D820" s="165" t="n">
        <v>14</v>
      </c>
      <c r="E820" s="49"/>
      <c r="F820" s="49"/>
      <c r="G820" s="49"/>
      <c r="H820" s="55"/>
      <c r="I820" s="55"/>
      <c r="J820" s="55"/>
      <c r="K820" s="55"/>
      <c r="L820" s="51" t="n">
        <f aca="false">J820+I820+H820+G820+F820+E820+K820</f>
        <v>0</v>
      </c>
      <c r="M820" s="51" t="n">
        <f aca="false">L820*D820</f>
        <v>0</v>
      </c>
      <c r="N820" s="52"/>
      <c r="O820" s="11"/>
      <c r="Q820" s="4"/>
      <c r="R820" s="165"/>
      <c r="S820" s="5"/>
      <c r="T820" s="5"/>
      <c r="U820" s="5"/>
      <c r="V820" s="5"/>
      <c r="W820" s="5"/>
      <c r="X820" s="5"/>
      <c r="Y820" s="5"/>
      <c r="Z820" s="5"/>
    </row>
    <row r="821" customFormat="false" ht="14.25" hidden="false" customHeight="true" outlineLevel="0" collapsed="false">
      <c r="A821" s="47"/>
      <c r="B821" s="122"/>
      <c r="C821" s="123"/>
      <c r="D821" s="165" t="n">
        <v>0</v>
      </c>
      <c r="E821" s="123"/>
      <c r="F821" s="123"/>
      <c r="G821" s="123"/>
      <c r="H821" s="123"/>
      <c r="I821" s="123"/>
      <c r="J821" s="123"/>
      <c r="K821" s="123"/>
      <c r="L821" s="51" t="n">
        <f aca="false">J821+I821+H821+G821+F821+E821+K821</f>
        <v>0</v>
      </c>
      <c r="M821" s="136" t="n">
        <f aca="false">L821*D821</f>
        <v>0</v>
      </c>
      <c r="N821" s="131"/>
      <c r="O821" s="11"/>
      <c r="Q821" s="4"/>
      <c r="R821" s="165"/>
      <c r="S821" s="5"/>
      <c r="T821" s="5"/>
      <c r="U821" s="5"/>
      <c r="V821" s="5"/>
      <c r="W821" s="5"/>
      <c r="X821" s="5"/>
      <c r="Y821" s="5"/>
      <c r="Z821" s="5"/>
    </row>
    <row r="822" customFormat="false" ht="14.25" hidden="false" customHeight="true" outlineLevel="0" collapsed="false">
      <c r="A822" s="47" t="s">
        <v>264</v>
      </c>
      <c r="B822" s="48" t="s">
        <v>41</v>
      </c>
      <c r="C822" s="49"/>
      <c r="D822" s="165" t="n">
        <v>0</v>
      </c>
      <c r="E822" s="100" t="s">
        <v>17</v>
      </c>
      <c r="F822" s="55"/>
      <c r="G822" s="55"/>
      <c r="H822" s="55"/>
      <c r="I822" s="55"/>
      <c r="J822" s="55"/>
      <c r="K822" s="55"/>
      <c r="L822" s="106" t="n">
        <f aca="false">L823+L824+L825+L826</f>
        <v>0</v>
      </c>
      <c r="M822" s="51"/>
      <c r="N822" s="52"/>
      <c r="O822" s="11"/>
      <c r="Q822" s="4"/>
      <c r="R822" s="165"/>
      <c r="S822" s="5"/>
      <c r="T822" s="5"/>
      <c r="U822" s="5"/>
      <c r="V822" s="5"/>
      <c r="W822" s="5"/>
      <c r="X822" s="5"/>
      <c r="Y822" s="5"/>
      <c r="Z822" s="5"/>
    </row>
    <row r="823" customFormat="false" ht="14.25" hidden="false" customHeight="true" outlineLevel="0" collapsed="false">
      <c r="A823" s="47"/>
      <c r="B823" s="48"/>
      <c r="C823" s="49" t="s">
        <v>257</v>
      </c>
      <c r="D823" s="165" t="n">
        <v>20</v>
      </c>
      <c r="E823" s="55"/>
      <c r="F823" s="55"/>
      <c r="G823" s="55"/>
      <c r="H823" s="55"/>
      <c r="I823" s="55"/>
      <c r="J823" s="55"/>
      <c r="K823" s="55"/>
      <c r="L823" s="51" t="n">
        <f aca="false">J823+I823+H823+G823+F823+E823+K823</f>
        <v>0</v>
      </c>
      <c r="M823" s="51" t="n">
        <f aca="false">L823*D823</f>
        <v>0</v>
      </c>
      <c r="N823" s="52"/>
      <c r="O823" s="11"/>
      <c r="Q823" s="4"/>
      <c r="R823" s="165"/>
      <c r="S823" s="5"/>
      <c r="T823" s="5"/>
      <c r="U823" s="5"/>
      <c r="V823" s="5"/>
      <c r="W823" s="5"/>
      <c r="X823" s="5"/>
      <c r="Y823" s="5"/>
      <c r="Z823" s="5"/>
    </row>
    <row r="824" customFormat="false" ht="14.25" hidden="false" customHeight="true" outlineLevel="0" collapsed="false">
      <c r="A824" s="47"/>
      <c r="B824" s="48"/>
      <c r="C824" s="49" t="s">
        <v>258</v>
      </c>
      <c r="D824" s="165" t="n">
        <v>20</v>
      </c>
      <c r="E824" s="55"/>
      <c r="F824" s="55"/>
      <c r="G824" s="55"/>
      <c r="H824" s="55"/>
      <c r="I824" s="55"/>
      <c r="J824" s="55"/>
      <c r="K824" s="55"/>
      <c r="L824" s="51" t="n">
        <f aca="false">J824+I824+H824+G824+F824+E824+K824</f>
        <v>0</v>
      </c>
      <c r="M824" s="51" t="n">
        <f aca="false">L824*D824</f>
        <v>0</v>
      </c>
      <c r="N824" s="52"/>
      <c r="O824" s="11"/>
      <c r="Q824" s="4"/>
      <c r="R824" s="165"/>
      <c r="S824" s="5"/>
      <c r="T824" s="5"/>
      <c r="U824" s="5"/>
      <c r="V824" s="5"/>
      <c r="W824" s="5"/>
      <c r="X824" s="5"/>
      <c r="Y824" s="5"/>
      <c r="Z824" s="5"/>
    </row>
    <row r="825" customFormat="false" ht="14.25" hidden="false" customHeight="true" outlineLevel="0" collapsed="false">
      <c r="A825" s="47"/>
      <c r="B825" s="48"/>
      <c r="C825" s="49" t="s">
        <v>259</v>
      </c>
      <c r="D825" s="165" t="n">
        <v>20</v>
      </c>
      <c r="E825" s="55"/>
      <c r="F825" s="55"/>
      <c r="G825" s="55"/>
      <c r="H825" s="55"/>
      <c r="I825" s="55"/>
      <c r="J825" s="55"/>
      <c r="K825" s="55"/>
      <c r="L825" s="51" t="n">
        <f aca="false">J825+I825+H825+G825+F825+E825+K825</f>
        <v>0</v>
      </c>
      <c r="M825" s="51" t="n">
        <f aca="false">L825*D825</f>
        <v>0</v>
      </c>
      <c r="N825" s="52"/>
      <c r="O825" s="11"/>
      <c r="Q825" s="4"/>
      <c r="R825" s="165"/>
      <c r="S825" s="5"/>
      <c r="T825" s="5"/>
      <c r="U825" s="5"/>
      <c r="V825" s="5"/>
      <c r="W825" s="5"/>
      <c r="X825" s="5"/>
      <c r="Y825" s="5"/>
      <c r="Z825" s="5"/>
    </row>
    <row r="826" customFormat="false" ht="14.25" hidden="false" customHeight="true" outlineLevel="0" collapsed="false">
      <c r="A826" s="88"/>
      <c r="B826" s="90"/>
      <c r="C826" s="55"/>
      <c r="D826" s="165" t="n">
        <v>0</v>
      </c>
      <c r="E826" s="55"/>
      <c r="F826" s="55"/>
      <c r="G826" s="55"/>
      <c r="H826" s="55"/>
      <c r="I826" s="55"/>
      <c r="J826" s="55"/>
      <c r="K826" s="55"/>
      <c r="L826" s="91"/>
      <c r="M826" s="91"/>
      <c r="N826" s="92"/>
      <c r="O826" s="11"/>
      <c r="Q826" s="4"/>
      <c r="R826" s="165"/>
      <c r="S826" s="5"/>
      <c r="T826" s="5"/>
      <c r="U826" s="5"/>
      <c r="V826" s="5"/>
      <c r="W826" s="5"/>
      <c r="X826" s="5"/>
      <c r="Y826" s="5"/>
      <c r="Z826" s="5"/>
    </row>
    <row r="827" customFormat="false" ht="14.25" hidden="false" customHeight="true" outlineLevel="0" collapsed="false">
      <c r="A827" s="223" t="s">
        <v>265</v>
      </c>
      <c r="B827" s="128" t="s">
        <v>16</v>
      </c>
      <c r="C827" s="36"/>
      <c r="D827" s="165" t="n">
        <v>0</v>
      </c>
      <c r="E827" s="38" t="s">
        <v>17</v>
      </c>
      <c r="F827" s="38" t="s">
        <v>18</v>
      </c>
      <c r="G827" s="39" t="s">
        <v>19</v>
      </c>
      <c r="H827" s="40" t="s">
        <v>20</v>
      </c>
      <c r="I827" s="41" t="s">
        <v>21</v>
      </c>
      <c r="J827" s="42" t="s">
        <v>22</v>
      </c>
      <c r="K827" s="222" t="s">
        <v>190</v>
      </c>
      <c r="L827" s="44" t="n">
        <f aca="false">L828+L829+L830+L831</f>
        <v>0</v>
      </c>
      <c r="M827" s="45"/>
      <c r="N827" s="46"/>
      <c r="O827" s="11"/>
      <c r="Q827" s="4"/>
      <c r="R827" s="165"/>
      <c r="S827" s="5"/>
      <c r="T827" s="5"/>
      <c r="U827" s="5"/>
      <c r="V827" s="5"/>
      <c r="W827" s="5"/>
      <c r="X827" s="5"/>
      <c r="Y827" s="5"/>
      <c r="Z827" s="5"/>
    </row>
    <row r="828" customFormat="false" ht="14.25" hidden="false" customHeight="true" outlineLevel="0" collapsed="false">
      <c r="A828" s="224"/>
      <c r="B828" s="221"/>
      <c r="C828" s="49" t="s">
        <v>257</v>
      </c>
      <c r="D828" s="165" t="n">
        <v>25</v>
      </c>
      <c r="E828" s="49"/>
      <c r="F828" s="49"/>
      <c r="G828" s="49"/>
      <c r="H828" s="49"/>
      <c r="I828" s="49"/>
      <c r="J828" s="49"/>
      <c r="K828" s="49"/>
      <c r="L828" s="51" t="n">
        <f aca="false">J828+I828+H828+G828+F828+E828+K828</f>
        <v>0</v>
      </c>
      <c r="M828" s="51" t="n">
        <f aca="false">L828*D828</f>
        <v>0</v>
      </c>
      <c r="N828" s="52"/>
      <c r="O828" s="11"/>
      <c r="Q828" s="4"/>
      <c r="R828" s="165"/>
      <c r="S828" s="5"/>
      <c r="T828" s="5"/>
      <c r="U828" s="5"/>
      <c r="V828" s="5"/>
      <c r="W828" s="5"/>
      <c r="X828" s="5"/>
      <c r="Y828" s="5"/>
      <c r="Z828" s="5"/>
    </row>
    <row r="829" customFormat="false" ht="14.25" hidden="false" customHeight="true" outlineLevel="0" collapsed="false">
      <c r="A829" s="224"/>
      <c r="B829" s="48"/>
      <c r="C829" s="49" t="s">
        <v>258</v>
      </c>
      <c r="D829" s="165" t="n">
        <v>25</v>
      </c>
      <c r="E829" s="49"/>
      <c r="F829" s="49"/>
      <c r="G829" s="49"/>
      <c r="H829" s="49"/>
      <c r="I829" s="49"/>
      <c r="J829" s="49"/>
      <c r="K829" s="49"/>
      <c r="L829" s="51" t="n">
        <f aca="false">J829+I829+H829+G829+F829+E829+K829</f>
        <v>0</v>
      </c>
      <c r="M829" s="51" t="n">
        <f aca="false">L829*D829</f>
        <v>0</v>
      </c>
      <c r="N829" s="52"/>
      <c r="O829" s="11"/>
      <c r="Q829" s="4"/>
      <c r="R829" s="165"/>
      <c r="S829" s="5"/>
      <c r="T829" s="5"/>
      <c r="U829" s="5"/>
      <c r="V829" s="5"/>
      <c r="W829" s="5"/>
      <c r="X829" s="5"/>
      <c r="Y829" s="5"/>
      <c r="Z829" s="5"/>
    </row>
    <row r="830" customFormat="false" ht="15" hidden="false" customHeight="true" outlineLevel="0" collapsed="false">
      <c r="A830" s="224"/>
      <c r="B830" s="48"/>
      <c r="C830" s="49" t="s">
        <v>259</v>
      </c>
      <c r="D830" s="165" t="n">
        <v>25</v>
      </c>
      <c r="E830" s="49"/>
      <c r="F830" s="49"/>
      <c r="G830" s="49"/>
      <c r="H830" s="49"/>
      <c r="I830" s="49"/>
      <c r="J830" s="49"/>
      <c r="K830" s="49"/>
      <c r="L830" s="51" t="n">
        <f aca="false">J830+I830+H830+G830+F830+E830+K830</f>
        <v>0</v>
      </c>
      <c r="M830" s="51" t="n">
        <f aca="false">L830*D830</f>
        <v>0</v>
      </c>
      <c r="N830" s="52"/>
      <c r="O830" s="11"/>
      <c r="Q830" s="4"/>
      <c r="R830" s="165"/>
      <c r="S830" s="5"/>
      <c r="T830" s="5"/>
      <c r="U830" s="5"/>
      <c r="V830" s="5"/>
      <c r="W830" s="5"/>
      <c r="X830" s="5"/>
      <c r="Y830" s="5"/>
      <c r="Z830" s="5"/>
    </row>
    <row r="831" customFormat="false" ht="15" hidden="false" customHeight="true" outlineLevel="0" collapsed="false">
      <c r="A831" s="224"/>
      <c r="B831" s="122"/>
      <c r="C831" s="123"/>
      <c r="D831" s="165" t="n">
        <v>0</v>
      </c>
      <c r="E831" s="123"/>
      <c r="F831" s="123"/>
      <c r="G831" s="123"/>
      <c r="H831" s="123"/>
      <c r="I831" s="123"/>
      <c r="J831" s="123"/>
      <c r="K831" s="123"/>
      <c r="L831" s="124"/>
      <c r="M831" s="124"/>
      <c r="N831" s="125"/>
      <c r="O831" s="11"/>
      <c r="Q831" s="4"/>
      <c r="R831" s="165"/>
      <c r="S831" s="5"/>
      <c r="T831" s="5"/>
      <c r="U831" s="5"/>
      <c r="V831" s="5"/>
      <c r="W831" s="5"/>
      <c r="X831" s="5"/>
      <c r="Y831" s="5"/>
      <c r="Z831" s="5"/>
    </row>
    <row r="832" customFormat="false" ht="15" hidden="false" customHeight="true" outlineLevel="0" collapsed="false">
      <c r="A832" s="224"/>
      <c r="B832" s="128" t="s">
        <v>16</v>
      </c>
      <c r="C832" s="36"/>
      <c r="D832" s="165" t="n">
        <v>0</v>
      </c>
      <c r="E832" s="38" t="s">
        <v>17</v>
      </c>
      <c r="F832" s="38" t="s">
        <v>25</v>
      </c>
      <c r="G832" s="82" t="s">
        <v>26</v>
      </c>
      <c r="H832" s="89"/>
      <c r="I832" s="89"/>
      <c r="J832" s="89"/>
      <c r="K832" s="89"/>
      <c r="L832" s="44" t="n">
        <f aca="false">L833+L834+L835+L836</f>
        <v>0</v>
      </c>
      <c r="M832" s="45"/>
      <c r="N832" s="46"/>
      <c r="O832" s="11"/>
      <c r="Q832" s="4"/>
      <c r="R832" s="165"/>
      <c r="S832" s="5"/>
      <c r="T832" s="5"/>
      <c r="U832" s="5"/>
      <c r="V832" s="5"/>
      <c r="W832" s="5"/>
      <c r="X832" s="5"/>
      <c r="Y832" s="5"/>
      <c r="Z832" s="5"/>
    </row>
    <row r="833" customFormat="false" ht="15" hidden="false" customHeight="true" outlineLevel="0" collapsed="false">
      <c r="A833" s="224"/>
      <c r="B833" s="221" t="s">
        <v>266</v>
      </c>
      <c r="C833" s="49" t="s">
        <v>257</v>
      </c>
      <c r="D833" s="165" t="n">
        <v>25</v>
      </c>
      <c r="E833" s="49"/>
      <c r="F833" s="49"/>
      <c r="G833" s="49"/>
      <c r="H833" s="55"/>
      <c r="I833" s="55"/>
      <c r="J833" s="55"/>
      <c r="K833" s="55"/>
      <c r="L833" s="51" t="n">
        <f aca="false">J833+I833+H833+G833+F833+E833+K833</f>
        <v>0</v>
      </c>
      <c r="M833" s="51" t="n">
        <f aca="false">L833*D833</f>
        <v>0</v>
      </c>
      <c r="N833" s="75"/>
      <c r="O833" s="11"/>
      <c r="Q833" s="4"/>
      <c r="R833" s="165"/>
      <c r="S833" s="5"/>
      <c r="T833" s="5"/>
      <c r="U833" s="5"/>
      <c r="V833" s="5"/>
      <c r="W833" s="5"/>
      <c r="X833" s="5"/>
      <c r="Y833" s="5"/>
      <c r="Z833" s="5"/>
    </row>
    <row r="834" customFormat="false" ht="15" hidden="false" customHeight="true" outlineLevel="0" collapsed="false">
      <c r="A834" s="224"/>
      <c r="B834" s="48"/>
      <c r="C834" s="49" t="s">
        <v>258</v>
      </c>
      <c r="D834" s="165" t="n">
        <v>25</v>
      </c>
      <c r="E834" s="49"/>
      <c r="F834" s="49"/>
      <c r="G834" s="49"/>
      <c r="H834" s="55"/>
      <c r="I834" s="55"/>
      <c r="J834" s="55"/>
      <c r="K834" s="55"/>
      <c r="L834" s="51" t="n">
        <f aca="false">J834+I834+H834+G834+F834+E834+K834</f>
        <v>0</v>
      </c>
      <c r="M834" s="51" t="n">
        <f aca="false">L834*D834</f>
        <v>0</v>
      </c>
      <c r="N834" s="75"/>
      <c r="O834" s="11"/>
      <c r="Q834" s="4"/>
      <c r="R834" s="165"/>
      <c r="S834" s="5"/>
      <c r="T834" s="5"/>
      <c r="U834" s="5"/>
      <c r="V834" s="5"/>
      <c r="W834" s="5"/>
      <c r="X834" s="5"/>
      <c r="Y834" s="5"/>
      <c r="Z834" s="5"/>
    </row>
    <row r="835" customFormat="false" ht="15" hidden="false" customHeight="true" outlineLevel="0" collapsed="false">
      <c r="A835" s="224"/>
      <c r="B835" s="48"/>
      <c r="C835" s="49" t="s">
        <v>259</v>
      </c>
      <c r="D835" s="165" t="n">
        <v>25</v>
      </c>
      <c r="E835" s="49"/>
      <c r="F835" s="49"/>
      <c r="G835" s="49"/>
      <c r="H835" s="55"/>
      <c r="I835" s="55"/>
      <c r="J835" s="55"/>
      <c r="K835" s="55"/>
      <c r="L835" s="51" t="n">
        <f aca="false">J835+I835+H835+G835+F835+E835+K835</f>
        <v>0</v>
      </c>
      <c r="M835" s="51" t="n">
        <f aca="false">L835*D835</f>
        <v>0</v>
      </c>
      <c r="N835" s="75"/>
      <c r="O835" s="11"/>
      <c r="Q835" s="4"/>
      <c r="R835" s="165"/>
      <c r="S835" s="5"/>
      <c r="T835" s="5"/>
      <c r="U835" s="5"/>
      <c r="V835" s="5"/>
      <c r="W835" s="5"/>
      <c r="X835" s="5"/>
      <c r="Y835" s="5"/>
      <c r="Z835" s="5"/>
    </row>
    <row r="836" customFormat="false" ht="15" hidden="false" customHeight="true" outlineLevel="0" collapsed="false">
      <c r="A836" s="224"/>
      <c r="B836" s="122"/>
      <c r="C836" s="123"/>
      <c r="D836" s="165" t="n">
        <v>0</v>
      </c>
      <c r="E836" s="123"/>
      <c r="F836" s="123"/>
      <c r="G836" s="123"/>
      <c r="H836" s="123"/>
      <c r="I836" s="123"/>
      <c r="J836" s="123"/>
      <c r="K836" s="123"/>
      <c r="L836" s="51" t="n">
        <f aca="false">J836+I836+H836+G836+F836+E836+K836</f>
        <v>0</v>
      </c>
      <c r="M836" s="124"/>
      <c r="N836" s="125"/>
      <c r="O836" s="11"/>
      <c r="Q836" s="4"/>
      <c r="R836" s="165"/>
      <c r="S836" s="5"/>
      <c r="T836" s="5"/>
      <c r="U836" s="5"/>
      <c r="V836" s="5"/>
      <c r="W836" s="5"/>
      <c r="X836" s="5"/>
      <c r="Y836" s="5"/>
      <c r="Z836" s="5"/>
    </row>
    <row r="837" customFormat="false" ht="15" hidden="false" customHeight="true" outlineLevel="0" collapsed="false">
      <c r="A837" s="34" t="s">
        <v>267</v>
      </c>
      <c r="B837" s="128" t="s">
        <v>16</v>
      </c>
      <c r="C837" s="36"/>
      <c r="D837" s="165" t="n">
        <v>0</v>
      </c>
      <c r="E837" s="38" t="s">
        <v>81</v>
      </c>
      <c r="F837" s="38" t="s">
        <v>80</v>
      </c>
      <c r="G837" s="89"/>
      <c r="H837" s="89"/>
      <c r="I837" s="89"/>
      <c r="J837" s="89"/>
      <c r="K837" s="89"/>
      <c r="L837" s="44" t="n">
        <f aca="false">L838+L839+L840+L841</f>
        <v>0</v>
      </c>
      <c r="M837" s="45"/>
      <c r="N837" s="46"/>
      <c r="O837" s="11"/>
      <c r="Q837" s="4"/>
      <c r="R837" s="165"/>
      <c r="S837" s="5"/>
      <c r="T837" s="5"/>
      <c r="U837" s="5"/>
      <c r="V837" s="5"/>
      <c r="W837" s="5"/>
      <c r="X837" s="5"/>
      <c r="Y837" s="5"/>
      <c r="Z837" s="5"/>
    </row>
    <row r="838" customFormat="false" ht="15" hidden="false" customHeight="true" outlineLevel="0" collapsed="false">
      <c r="A838" s="97"/>
      <c r="B838" s="221"/>
      <c r="C838" s="49" t="s">
        <v>257</v>
      </c>
      <c r="D838" s="165" t="n">
        <v>36</v>
      </c>
      <c r="E838" s="49"/>
      <c r="F838" s="49"/>
      <c r="G838" s="55"/>
      <c r="H838" s="55"/>
      <c r="I838" s="55"/>
      <c r="J838" s="55"/>
      <c r="K838" s="55"/>
      <c r="L838" s="51" t="n">
        <f aca="false">J838+I838+H838+G838+F838+E838+K838</f>
        <v>0</v>
      </c>
      <c r="M838" s="51" t="n">
        <f aca="false">L838*D838</f>
        <v>0</v>
      </c>
      <c r="N838" s="52"/>
      <c r="O838" s="11"/>
      <c r="Q838" s="4"/>
      <c r="R838" s="165"/>
      <c r="S838" s="5"/>
      <c r="T838" s="5"/>
      <c r="U838" s="5"/>
      <c r="V838" s="5"/>
      <c r="W838" s="5"/>
      <c r="X838" s="5"/>
      <c r="Y838" s="5"/>
      <c r="Z838" s="5"/>
    </row>
    <row r="839" customFormat="false" ht="15" hidden="false" customHeight="true" outlineLevel="0" collapsed="false">
      <c r="A839" s="97"/>
      <c r="B839" s="48"/>
      <c r="C839" s="49" t="s">
        <v>258</v>
      </c>
      <c r="D839" s="165" t="n">
        <v>36</v>
      </c>
      <c r="E839" s="49"/>
      <c r="F839" s="49"/>
      <c r="G839" s="55"/>
      <c r="H839" s="55"/>
      <c r="I839" s="55"/>
      <c r="J839" s="55"/>
      <c r="K839" s="55"/>
      <c r="L839" s="51" t="n">
        <f aca="false">J839+I839+H839+G839+F839+E839+K839</f>
        <v>0</v>
      </c>
      <c r="M839" s="51" t="n">
        <f aca="false">L839*D839</f>
        <v>0</v>
      </c>
      <c r="N839" s="52"/>
      <c r="O839" s="11"/>
      <c r="Q839" s="4"/>
      <c r="R839" s="165"/>
      <c r="S839" s="5"/>
      <c r="T839" s="5"/>
      <c r="U839" s="5"/>
      <c r="V839" s="5"/>
      <c r="W839" s="5"/>
      <c r="X839" s="5"/>
      <c r="Y839" s="5"/>
      <c r="Z839" s="5"/>
    </row>
    <row r="840" customFormat="false" ht="15" hidden="false" customHeight="true" outlineLevel="0" collapsed="false">
      <c r="A840" s="97"/>
      <c r="B840" s="48"/>
      <c r="C840" s="49" t="s">
        <v>259</v>
      </c>
      <c r="D840" s="165" t="n">
        <v>36</v>
      </c>
      <c r="E840" s="49"/>
      <c r="F840" s="49"/>
      <c r="G840" s="55"/>
      <c r="H840" s="55"/>
      <c r="I840" s="55"/>
      <c r="J840" s="55"/>
      <c r="K840" s="55"/>
      <c r="L840" s="51" t="n">
        <f aca="false">J840+I840+H840+G840+F840+E840+K840</f>
        <v>0</v>
      </c>
      <c r="M840" s="51" t="n">
        <f aca="false">L840*D840</f>
        <v>0</v>
      </c>
      <c r="N840" s="57"/>
      <c r="O840" s="11"/>
      <c r="Q840" s="4"/>
      <c r="R840" s="165"/>
      <c r="S840" s="5"/>
      <c r="T840" s="5"/>
      <c r="U840" s="5"/>
      <c r="V840" s="5"/>
      <c r="W840" s="5"/>
      <c r="X840" s="5"/>
      <c r="Y840" s="5"/>
      <c r="Z840" s="5"/>
    </row>
    <row r="841" customFormat="false" ht="15" hidden="false" customHeight="true" outlineLevel="0" collapsed="false">
      <c r="A841" s="151"/>
      <c r="B841" s="48"/>
      <c r="C841" s="49" t="s">
        <v>260</v>
      </c>
      <c r="D841" s="165" t="n">
        <v>36</v>
      </c>
      <c r="E841" s="49"/>
      <c r="F841" s="49"/>
      <c r="G841" s="66"/>
      <c r="H841" s="66"/>
      <c r="I841" s="66"/>
      <c r="J841" s="66"/>
      <c r="K841" s="66"/>
      <c r="L841" s="51" t="n">
        <f aca="false">J841+I841+H841+G841+F841+E841+K841</f>
        <v>0</v>
      </c>
      <c r="M841" s="51" t="n">
        <f aca="false">L841*D841</f>
        <v>0</v>
      </c>
      <c r="N841" s="92"/>
      <c r="O841" s="11"/>
      <c r="Q841" s="4"/>
      <c r="R841" s="165"/>
      <c r="S841" s="5"/>
      <c r="T841" s="5"/>
      <c r="U841" s="5"/>
      <c r="V841" s="5"/>
      <c r="W841" s="5"/>
      <c r="X841" s="5"/>
      <c r="Y841" s="5"/>
      <c r="Z841" s="5"/>
    </row>
    <row r="842" customFormat="false" ht="15" hidden="false" customHeight="true" outlineLevel="0" collapsed="false">
      <c r="A842" s="34" t="s">
        <v>268</v>
      </c>
      <c r="B842" s="128" t="s">
        <v>16</v>
      </c>
      <c r="C842" s="36"/>
      <c r="D842" s="165" t="n">
        <v>0</v>
      </c>
      <c r="E842" s="38" t="s">
        <v>17</v>
      </c>
      <c r="F842" s="78" t="s">
        <v>23</v>
      </c>
      <c r="G842" s="38" t="s">
        <v>269</v>
      </c>
      <c r="H842" s="78" t="s">
        <v>270</v>
      </c>
      <c r="I842" s="38" t="s">
        <v>57</v>
      </c>
      <c r="J842" s="89"/>
      <c r="K842" s="89"/>
      <c r="L842" s="44" t="n">
        <f aca="false">L843+L844+L845+L846</f>
        <v>0</v>
      </c>
      <c r="M842" s="45"/>
      <c r="N842" s="46"/>
      <c r="O842" s="11"/>
      <c r="Q842" s="4"/>
      <c r="R842" s="165"/>
      <c r="S842" s="5"/>
      <c r="T842" s="5"/>
      <c r="U842" s="5"/>
      <c r="V842" s="5"/>
      <c r="W842" s="5"/>
      <c r="X842" s="5"/>
      <c r="Y842" s="5"/>
      <c r="Z842" s="5"/>
    </row>
    <row r="843" customFormat="false" ht="15" hidden="false" customHeight="true" outlineLevel="0" collapsed="false">
      <c r="A843" s="97"/>
      <c r="B843" s="221"/>
      <c r="C843" s="49" t="s">
        <v>257</v>
      </c>
      <c r="D843" s="165" t="n">
        <v>36</v>
      </c>
      <c r="E843" s="49"/>
      <c r="F843" s="49"/>
      <c r="G843" s="49"/>
      <c r="H843" s="49"/>
      <c r="I843" s="49"/>
      <c r="J843" s="55"/>
      <c r="K843" s="55"/>
      <c r="L843" s="51" t="n">
        <f aca="false">J843+I843+H843+G843+F843+E843+K843</f>
        <v>0</v>
      </c>
      <c r="M843" s="51" t="n">
        <f aca="false">L843*D843</f>
        <v>0</v>
      </c>
      <c r="N843" s="52"/>
      <c r="O843" s="11"/>
      <c r="Q843" s="4"/>
      <c r="R843" s="165"/>
      <c r="S843" s="5"/>
      <c r="T843" s="5"/>
      <c r="U843" s="5"/>
      <c r="V843" s="5"/>
      <c r="W843" s="5"/>
      <c r="X843" s="5"/>
      <c r="Y843" s="5"/>
      <c r="Z843" s="5"/>
    </row>
    <row r="844" customFormat="false" ht="15" hidden="false" customHeight="true" outlineLevel="0" collapsed="false">
      <c r="A844" s="97"/>
      <c r="B844" s="48"/>
      <c r="C844" s="49" t="s">
        <v>258</v>
      </c>
      <c r="D844" s="165" t="n">
        <v>36</v>
      </c>
      <c r="E844" s="49"/>
      <c r="F844" s="49"/>
      <c r="G844" s="49"/>
      <c r="H844" s="49"/>
      <c r="I844" s="49"/>
      <c r="J844" s="55"/>
      <c r="K844" s="55"/>
      <c r="L844" s="51" t="n">
        <f aca="false">J844+I844+H844+G844+F844+E844+K844</f>
        <v>0</v>
      </c>
      <c r="M844" s="51" t="n">
        <f aca="false">L844*D844</f>
        <v>0</v>
      </c>
      <c r="N844" s="52"/>
      <c r="O844" s="11"/>
      <c r="Q844" s="4"/>
      <c r="R844" s="165"/>
      <c r="S844" s="5"/>
      <c r="T844" s="5"/>
      <c r="U844" s="5"/>
      <c r="V844" s="5"/>
      <c r="W844" s="5"/>
      <c r="X844" s="5"/>
      <c r="Y844" s="5"/>
      <c r="Z844" s="5"/>
    </row>
    <row r="845" customFormat="false" ht="15" hidden="false" customHeight="true" outlineLevel="0" collapsed="false">
      <c r="A845" s="97"/>
      <c r="B845" s="48"/>
      <c r="C845" s="49" t="s">
        <v>259</v>
      </c>
      <c r="D845" s="165" t="n">
        <v>36</v>
      </c>
      <c r="E845" s="49"/>
      <c r="F845" s="49"/>
      <c r="G845" s="49"/>
      <c r="H845" s="49"/>
      <c r="I845" s="49"/>
      <c r="J845" s="55"/>
      <c r="K845" s="55"/>
      <c r="L845" s="51" t="n">
        <f aca="false">J845+I845+H845+G845+F845+E845+K845</f>
        <v>0</v>
      </c>
      <c r="M845" s="51" t="n">
        <f aca="false">L845*D845</f>
        <v>0</v>
      </c>
      <c r="N845" s="57"/>
      <c r="O845" s="11"/>
      <c r="Q845" s="4"/>
      <c r="R845" s="165"/>
      <c r="S845" s="5"/>
      <c r="T845" s="5"/>
      <c r="U845" s="5"/>
      <c r="V845" s="5"/>
      <c r="W845" s="5"/>
      <c r="X845" s="5"/>
      <c r="Y845" s="5"/>
      <c r="Z845" s="5"/>
    </row>
    <row r="846" customFormat="false" ht="15" hidden="false" customHeight="true" outlineLevel="0" collapsed="false">
      <c r="A846" s="151"/>
      <c r="B846" s="48"/>
      <c r="C846" s="49" t="s">
        <v>260</v>
      </c>
      <c r="D846" s="165" t="n">
        <v>36</v>
      </c>
      <c r="E846" s="49"/>
      <c r="F846" s="49"/>
      <c r="G846" s="49"/>
      <c r="H846" s="49"/>
      <c r="I846" s="49"/>
      <c r="J846" s="66"/>
      <c r="K846" s="66"/>
      <c r="L846" s="51" t="n">
        <f aca="false">J846+I846+H846+G846+F846+E846+K846</f>
        <v>0</v>
      </c>
      <c r="M846" s="51" t="n">
        <f aca="false">L846*D846</f>
        <v>0</v>
      </c>
      <c r="N846" s="92"/>
      <c r="O846" s="11"/>
      <c r="Q846" s="4"/>
      <c r="R846" s="165"/>
      <c r="S846" s="5"/>
      <c r="T846" s="5"/>
      <c r="U846" s="5"/>
      <c r="V846" s="5"/>
      <c r="W846" s="5"/>
      <c r="X846" s="5"/>
      <c r="Y846" s="5"/>
      <c r="Z846" s="5"/>
    </row>
    <row r="847" customFormat="false" ht="15" hidden="false" customHeight="true" outlineLevel="0" collapsed="false">
      <c r="A847" s="34" t="s">
        <v>271</v>
      </c>
      <c r="B847" s="128" t="s">
        <v>16</v>
      </c>
      <c r="C847" s="36"/>
      <c r="D847" s="165" t="n">
        <v>0</v>
      </c>
      <c r="E847" s="38" t="s">
        <v>25</v>
      </c>
      <c r="F847" s="82" t="s">
        <v>26</v>
      </c>
      <c r="G847" s="89"/>
      <c r="H847" s="89"/>
      <c r="I847" s="89"/>
      <c r="J847" s="89"/>
      <c r="K847" s="89"/>
      <c r="L847" s="44" t="n">
        <f aca="false">L848+L849+L850+L851</f>
        <v>0</v>
      </c>
      <c r="M847" s="45"/>
      <c r="N847" s="46"/>
      <c r="O847" s="11"/>
      <c r="Q847" s="4"/>
      <c r="R847" s="165"/>
      <c r="S847" s="5"/>
      <c r="T847" s="5"/>
      <c r="U847" s="5"/>
      <c r="V847" s="5"/>
      <c r="W847" s="5"/>
      <c r="X847" s="5"/>
      <c r="Y847" s="5"/>
      <c r="Z847" s="5"/>
    </row>
    <row r="848" customFormat="false" ht="15" hidden="false" customHeight="true" outlineLevel="0" collapsed="false">
      <c r="A848" s="97"/>
      <c r="B848" s="221"/>
      <c r="C848" s="49" t="s">
        <v>257</v>
      </c>
      <c r="D848" s="165" t="n">
        <v>36</v>
      </c>
      <c r="E848" s="49"/>
      <c r="F848" s="49"/>
      <c r="G848" s="55"/>
      <c r="H848" s="55"/>
      <c r="I848" s="55"/>
      <c r="J848" s="55"/>
      <c r="K848" s="55"/>
      <c r="L848" s="51" t="n">
        <f aca="false">J848+I848+H848+G848+F848+E848+K848</f>
        <v>0</v>
      </c>
      <c r="M848" s="51" t="n">
        <f aca="false">L848*D848</f>
        <v>0</v>
      </c>
      <c r="N848" s="52"/>
      <c r="O848" s="11"/>
      <c r="Q848" s="4"/>
      <c r="R848" s="165"/>
      <c r="S848" s="5"/>
      <c r="T848" s="5"/>
      <c r="U848" s="5"/>
      <c r="V848" s="5"/>
      <c r="W848" s="5"/>
      <c r="X848" s="5"/>
      <c r="Y848" s="5"/>
      <c r="Z848" s="5"/>
    </row>
    <row r="849" customFormat="false" ht="15" hidden="false" customHeight="true" outlineLevel="0" collapsed="false">
      <c r="A849" s="97"/>
      <c r="B849" s="48"/>
      <c r="C849" s="49" t="s">
        <v>258</v>
      </c>
      <c r="D849" s="165" t="n">
        <v>36</v>
      </c>
      <c r="E849" s="49"/>
      <c r="F849" s="49"/>
      <c r="G849" s="55"/>
      <c r="H849" s="55"/>
      <c r="I849" s="55"/>
      <c r="J849" s="55"/>
      <c r="K849" s="55"/>
      <c r="L849" s="51" t="n">
        <f aca="false">J849+I849+H849+G849+F849+E849+K849</f>
        <v>0</v>
      </c>
      <c r="M849" s="51" t="n">
        <f aca="false">L849*D849</f>
        <v>0</v>
      </c>
      <c r="N849" s="52"/>
      <c r="O849" s="11"/>
      <c r="Q849" s="4"/>
      <c r="R849" s="165"/>
      <c r="S849" s="5"/>
      <c r="T849" s="5"/>
      <c r="U849" s="5"/>
      <c r="V849" s="5"/>
      <c r="W849" s="5"/>
      <c r="X849" s="5"/>
      <c r="Y849" s="5"/>
      <c r="Z849" s="5"/>
    </row>
    <row r="850" customFormat="false" ht="15" hidden="false" customHeight="true" outlineLevel="0" collapsed="false">
      <c r="A850" s="97"/>
      <c r="B850" s="48"/>
      <c r="C850" s="49" t="s">
        <v>259</v>
      </c>
      <c r="D850" s="165" t="n">
        <v>36</v>
      </c>
      <c r="E850" s="49"/>
      <c r="F850" s="49"/>
      <c r="G850" s="55"/>
      <c r="H850" s="55"/>
      <c r="I850" s="55"/>
      <c r="J850" s="55"/>
      <c r="K850" s="55"/>
      <c r="L850" s="51" t="n">
        <f aca="false">J850+I850+H850+G850+F850+E850+K850</f>
        <v>0</v>
      </c>
      <c r="M850" s="51" t="n">
        <f aca="false">L850*D850</f>
        <v>0</v>
      </c>
      <c r="N850" s="57"/>
      <c r="O850" s="11"/>
      <c r="Q850" s="4"/>
      <c r="R850" s="165"/>
      <c r="S850" s="5"/>
      <c r="T850" s="5"/>
      <c r="U850" s="5"/>
      <c r="V850" s="5"/>
      <c r="W850" s="5"/>
      <c r="X850" s="5"/>
      <c r="Y850" s="5"/>
      <c r="Z850" s="5"/>
    </row>
    <row r="851" customFormat="false" ht="15" hidden="false" customHeight="true" outlineLevel="0" collapsed="false">
      <c r="A851" s="151"/>
      <c r="B851" s="90"/>
      <c r="C851" s="66"/>
      <c r="D851" s="165" t="n">
        <v>0</v>
      </c>
      <c r="E851" s="66"/>
      <c r="F851" s="66"/>
      <c r="G851" s="66"/>
      <c r="H851" s="66"/>
      <c r="I851" s="66"/>
      <c r="J851" s="66"/>
      <c r="K851" s="66"/>
      <c r="L851" s="51" t="n">
        <f aca="false">J851+I851+H851+G851+F851+E851+K851</f>
        <v>0</v>
      </c>
      <c r="M851" s="91"/>
      <c r="N851" s="92"/>
      <c r="O851" s="11"/>
      <c r="Q851" s="4"/>
      <c r="R851" s="165"/>
      <c r="S851" s="5"/>
      <c r="T851" s="5"/>
      <c r="U851" s="5"/>
      <c r="V851" s="5"/>
      <c r="W851" s="5"/>
      <c r="X851" s="5"/>
      <c r="Y851" s="5"/>
      <c r="Z851" s="5"/>
    </row>
    <row r="852" customFormat="false" ht="15" hidden="false" customHeight="true" outlineLevel="0" collapsed="false">
      <c r="A852" s="47" t="s">
        <v>272</v>
      </c>
      <c r="B852" s="221"/>
      <c r="C852" s="49"/>
      <c r="D852" s="165" t="n">
        <v>0</v>
      </c>
      <c r="E852" s="171" t="s">
        <v>18</v>
      </c>
      <c r="F852" s="171" t="s">
        <v>23</v>
      </c>
      <c r="G852" s="171" t="s">
        <v>263</v>
      </c>
      <c r="H852" s="55"/>
      <c r="I852" s="55"/>
      <c r="J852" s="55"/>
      <c r="K852" s="55"/>
      <c r="L852" s="106" t="n">
        <f aca="false">L853+L854+L856+L1529</f>
        <v>0</v>
      </c>
      <c r="M852" s="51"/>
      <c r="N852" s="52"/>
      <c r="O852" s="11"/>
      <c r="Q852" s="4"/>
      <c r="R852" s="165"/>
      <c r="S852" s="5"/>
      <c r="T852" s="5"/>
      <c r="U852" s="5"/>
      <c r="V852" s="5"/>
      <c r="W852" s="5"/>
      <c r="X852" s="5"/>
      <c r="Y852" s="5"/>
      <c r="Z852" s="5"/>
    </row>
    <row r="853" customFormat="false" ht="15" hidden="false" customHeight="true" outlineLevel="0" collapsed="false">
      <c r="A853" s="97"/>
      <c r="B853" s="221" t="s">
        <v>71</v>
      </c>
      <c r="C853" s="49" t="s">
        <v>257</v>
      </c>
      <c r="D853" s="165" t="n">
        <v>40</v>
      </c>
      <c r="E853" s="49"/>
      <c r="F853" s="49"/>
      <c r="G853" s="49"/>
      <c r="H853" s="55"/>
      <c r="I853" s="55"/>
      <c r="J853" s="55"/>
      <c r="K853" s="55"/>
      <c r="L853" s="51" t="n">
        <f aca="false">J853+I853+H853+G853+F853+E853+K853</f>
        <v>0</v>
      </c>
      <c r="M853" s="51" t="n">
        <f aca="false">L853*D853</f>
        <v>0</v>
      </c>
      <c r="N853" s="52"/>
      <c r="O853" s="11"/>
      <c r="Q853" s="4"/>
      <c r="R853" s="165"/>
      <c r="S853" s="5"/>
      <c r="T853" s="5"/>
      <c r="U853" s="5"/>
      <c r="V853" s="5"/>
      <c r="W853" s="5"/>
      <c r="X853" s="5"/>
      <c r="Y853" s="5"/>
      <c r="Z853" s="5"/>
    </row>
    <row r="854" customFormat="false" ht="15" hidden="false" customHeight="true" outlineLevel="0" collapsed="false">
      <c r="A854" s="97"/>
      <c r="B854" s="54"/>
      <c r="C854" s="55"/>
      <c r="D854" s="165" t="n">
        <v>0</v>
      </c>
      <c r="E854" s="55"/>
      <c r="F854" s="55"/>
      <c r="G854" s="55"/>
      <c r="H854" s="55"/>
      <c r="I854" s="55"/>
      <c r="J854" s="55"/>
      <c r="K854" s="55"/>
      <c r="L854" s="51" t="n">
        <f aca="false">J854+I854+H854+G854+F854+E854+K854</f>
        <v>0</v>
      </c>
      <c r="M854" s="51" t="n">
        <f aca="false">L854*D854</f>
        <v>0</v>
      </c>
      <c r="N854" s="52"/>
      <c r="O854" s="11"/>
      <c r="Q854" s="4"/>
      <c r="R854" s="165"/>
      <c r="S854" s="5"/>
      <c r="T854" s="5"/>
      <c r="U854" s="5"/>
      <c r="V854" s="5"/>
      <c r="W854" s="5"/>
      <c r="X854" s="5"/>
      <c r="Y854" s="5"/>
      <c r="Z854" s="5"/>
    </row>
    <row r="855" customFormat="false" ht="15" hidden="false" customHeight="true" outlineLevel="0" collapsed="false">
      <c r="A855" s="97"/>
      <c r="B855" s="54"/>
      <c r="C855" s="55"/>
      <c r="D855" s="165" t="n">
        <v>0</v>
      </c>
      <c r="E855" s="55"/>
      <c r="F855" s="55"/>
      <c r="G855" s="55"/>
      <c r="H855" s="55"/>
      <c r="I855" s="55"/>
      <c r="J855" s="55"/>
      <c r="K855" s="55"/>
      <c r="L855" s="51"/>
      <c r="M855" s="51"/>
      <c r="N855" s="52"/>
      <c r="O855" s="11"/>
      <c r="Q855" s="4"/>
      <c r="R855" s="165"/>
      <c r="S855" s="5"/>
      <c r="T855" s="5"/>
      <c r="U855" s="5"/>
      <c r="V855" s="5"/>
      <c r="W855" s="5"/>
      <c r="X855" s="5"/>
      <c r="Y855" s="5"/>
      <c r="Z855" s="5"/>
    </row>
    <row r="856" customFormat="false" ht="15" hidden="false" customHeight="true" outlineLevel="0" collapsed="false">
      <c r="A856" s="97"/>
      <c r="B856" s="54"/>
      <c r="C856" s="55"/>
      <c r="D856" s="165" t="n">
        <v>0</v>
      </c>
      <c r="E856" s="55"/>
      <c r="F856" s="55"/>
      <c r="G856" s="55"/>
      <c r="H856" s="55"/>
      <c r="I856" s="55"/>
      <c r="J856" s="55"/>
      <c r="K856" s="55"/>
      <c r="L856" s="56"/>
      <c r="M856" s="56"/>
      <c r="N856" s="57"/>
      <c r="O856" s="11"/>
      <c r="Q856" s="4"/>
      <c r="R856" s="165"/>
      <c r="S856" s="5"/>
      <c r="T856" s="5"/>
      <c r="U856" s="5"/>
      <c r="V856" s="5"/>
      <c r="W856" s="5"/>
      <c r="X856" s="5"/>
      <c r="Y856" s="5"/>
      <c r="Z856" s="5"/>
    </row>
    <row r="857" customFormat="false" ht="15" hidden="false" customHeight="true" outlineLevel="0" collapsed="false">
      <c r="A857" s="34" t="s">
        <v>273</v>
      </c>
      <c r="B857" s="35"/>
      <c r="C857" s="36"/>
      <c r="D857" s="165" t="n">
        <v>0</v>
      </c>
      <c r="E857" s="38" t="s">
        <v>17</v>
      </c>
      <c r="F857" s="38" t="s">
        <v>25</v>
      </c>
      <c r="G857" s="82" t="s">
        <v>26</v>
      </c>
      <c r="H857" s="89"/>
      <c r="I857" s="89"/>
      <c r="J857" s="89"/>
      <c r="K857" s="89"/>
      <c r="L857" s="44" t="n">
        <f aca="false">L858</f>
        <v>0</v>
      </c>
      <c r="M857" s="45"/>
      <c r="N857" s="46"/>
      <c r="O857" s="11"/>
      <c r="Q857" s="4"/>
      <c r="R857" s="165"/>
      <c r="S857" s="5"/>
      <c r="T857" s="5"/>
      <c r="U857" s="5"/>
      <c r="V857" s="5"/>
      <c r="W857" s="5"/>
      <c r="X857" s="5"/>
      <c r="Y857" s="5"/>
      <c r="Z857" s="5"/>
    </row>
    <row r="858" customFormat="false" ht="15" hidden="false" customHeight="true" outlineLevel="0" collapsed="false">
      <c r="A858" s="97"/>
      <c r="B858" s="221" t="s">
        <v>16</v>
      </c>
      <c r="C858" s="49"/>
      <c r="D858" s="165" t="n">
        <v>18</v>
      </c>
      <c r="E858" s="49"/>
      <c r="F858" s="49"/>
      <c r="G858" s="49"/>
      <c r="H858" s="55"/>
      <c r="I858" s="55"/>
      <c r="J858" s="55"/>
      <c r="K858" s="55"/>
      <c r="L858" s="51" t="n">
        <f aca="false">J858+I858+H858+G858+F858+E858+K858</f>
        <v>0</v>
      </c>
      <c r="M858" s="51" t="n">
        <f aca="false">L858*D858</f>
        <v>0</v>
      </c>
      <c r="N858" s="52"/>
      <c r="O858" s="11"/>
      <c r="Q858" s="4"/>
      <c r="R858" s="165"/>
      <c r="S858" s="5"/>
      <c r="T858" s="5"/>
      <c r="U858" s="5"/>
      <c r="V858" s="5"/>
      <c r="W858" s="5"/>
      <c r="X858" s="5"/>
      <c r="Y858" s="5"/>
      <c r="Z858" s="5"/>
    </row>
    <row r="859" customFormat="false" ht="15" hidden="false" customHeight="true" outlineLevel="0" collapsed="false">
      <c r="A859" s="97"/>
      <c r="B859" s="54"/>
      <c r="C859" s="55"/>
      <c r="D859" s="165" t="n">
        <v>0</v>
      </c>
      <c r="E859" s="55"/>
      <c r="F859" s="55"/>
      <c r="G859" s="55"/>
      <c r="H859" s="55"/>
      <c r="I859" s="55"/>
      <c r="J859" s="55"/>
      <c r="K859" s="55"/>
      <c r="L859" s="51" t="n">
        <f aca="false">J859+I859+H859+G859+F859+E859+K859</f>
        <v>0</v>
      </c>
      <c r="M859" s="56"/>
      <c r="N859" s="57"/>
      <c r="O859" s="11"/>
      <c r="Q859" s="4"/>
      <c r="R859" s="165"/>
      <c r="S859" s="5"/>
      <c r="T859" s="5"/>
      <c r="U859" s="5"/>
      <c r="V859" s="5"/>
      <c r="W859" s="5"/>
      <c r="X859" s="5"/>
      <c r="Y859" s="5"/>
      <c r="Z859" s="5"/>
    </row>
    <row r="860" customFormat="false" ht="15" hidden="false" customHeight="true" outlineLevel="0" collapsed="false">
      <c r="A860" s="97"/>
      <c r="B860" s="54"/>
      <c r="C860" s="55"/>
      <c r="D860" s="165" t="n">
        <v>0</v>
      </c>
      <c r="E860" s="55"/>
      <c r="F860" s="55"/>
      <c r="G860" s="55"/>
      <c r="H860" s="55"/>
      <c r="I860" s="55"/>
      <c r="J860" s="55"/>
      <c r="K860" s="55"/>
      <c r="L860" s="56"/>
      <c r="M860" s="56"/>
      <c r="N860" s="57"/>
      <c r="O860" s="11"/>
      <c r="Q860" s="4"/>
      <c r="R860" s="165"/>
      <c r="S860" s="5"/>
      <c r="T860" s="5"/>
      <c r="U860" s="5"/>
      <c r="V860" s="5"/>
      <c r="W860" s="5"/>
      <c r="X860" s="5"/>
      <c r="Y860" s="5"/>
      <c r="Z860" s="5"/>
    </row>
    <row r="861" customFormat="false" ht="15" hidden="false" customHeight="true" outlineLevel="0" collapsed="false">
      <c r="A861" s="97"/>
      <c r="B861" s="54"/>
      <c r="C861" s="55"/>
      <c r="D861" s="165" t="n">
        <v>0</v>
      </c>
      <c r="E861" s="55"/>
      <c r="F861" s="55"/>
      <c r="G861" s="55"/>
      <c r="H861" s="55"/>
      <c r="I861" s="55"/>
      <c r="J861" s="55"/>
      <c r="K861" s="55"/>
      <c r="L861" s="56"/>
      <c r="M861" s="56"/>
      <c r="N861" s="57"/>
      <c r="O861" s="11"/>
      <c r="Q861" s="4"/>
      <c r="R861" s="165"/>
      <c r="S861" s="5"/>
      <c r="T861" s="5"/>
      <c r="U861" s="5"/>
      <c r="V861" s="5"/>
      <c r="W861" s="5"/>
      <c r="X861" s="5"/>
      <c r="Y861" s="5"/>
      <c r="Z861" s="5"/>
    </row>
    <row r="862" customFormat="false" ht="15" hidden="false" customHeight="true" outlineLevel="0" collapsed="false">
      <c r="A862" s="34" t="s">
        <v>274</v>
      </c>
      <c r="B862" s="35"/>
      <c r="C862" s="36"/>
      <c r="D862" s="165" t="n">
        <v>0</v>
      </c>
      <c r="E862" s="38" t="s">
        <v>17</v>
      </c>
      <c r="F862" s="38" t="s">
        <v>25</v>
      </c>
      <c r="G862" s="82" t="s">
        <v>26</v>
      </c>
      <c r="H862" s="89"/>
      <c r="I862" s="89"/>
      <c r="J862" s="89"/>
      <c r="K862" s="89"/>
      <c r="L862" s="44" t="n">
        <f aca="false">L863</f>
        <v>0</v>
      </c>
      <c r="M862" s="45"/>
      <c r="N862" s="46"/>
      <c r="O862" s="11"/>
      <c r="Q862" s="4"/>
      <c r="R862" s="165"/>
      <c r="S862" s="5"/>
      <c r="T862" s="5"/>
      <c r="U862" s="5"/>
      <c r="V862" s="5"/>
      <c r="W862" s="5"/>
      <c r="X862" s="5"/>
      <c r="Y862" s="5"/>
      <c r="Z862" s="5"/>
    </row>
    <row r="863" customFormat="false" ht="15" hidden="false" customHeight="true" outlineLevel="0" collapsed="false">
      <c r="A863" s="97"/>
      <c r="B863" s="221" t="s">
        <v>16</v>
      </c>
      <c r="C863" s="49"/>
      <c r="D863" s="165" t="n">
        <v>60</v>
      </c>
      <c r="E863" s="49"/>
      <c r="F863" s="49"/>
      <c r="G863" s="49"/>
      <c r="H863" s="55"/>
      <c r="I863" s="55"/>
      <c r="J863" s="55"/>
      <c r="K863" s="55"/>
      <c r="L863" s="51" t="n">
        <f aca="false">J863+I863+H863+G863+F863+E863+K863</f>
        <v>0</v>
      </c>
      <c r="M863" s="51" t="n">
        <f aca="false">L863*D863</f>
        <v>0</v>
      </c>
      <c r="N863" s="52"/>
      <c r="O863" s="11"/>
      <c r="Q863" s="4"/>
      <c r="R863" s="165"/>
      <c r="S863" s="5"/>
      <c r="T863" s="5"/>
      <c r="U863" s="5"/>
      <c r="V863" s="5"/>
      <c r="W863" s="5"/>
      <c r="X863" s="5"/>
      <c r="Y863" s="5"/>
      <c r="Z863" s="5"/>
    </row>
    <row r="864" customFormat="false" ht="15" hidden="false" customHeight="true" outlineLevel="0" collapsed="false">
      <c r="A864" s="97"/>
      <c r="B864" s="54"/>
      <c r="C864" s="55"/>
      <c r="D864" s="165" t="n">
        <v>0</v>
      </c>
      <c r="E864" s="55"/>
      <c r="F864" s="55"/>
      <c r="G864" s="55"/>
      <c r="H864" s="55"/>
      <c r="I864" s="55"/>
      <c r="J864" s="55"/>
      <c r="K864" s="55"/>
      <c r="L864" s="51" t="n">
        <f aca="false">J864+I864+H864+G864+F864+E864+K864</f>
        <v>0</v>
      </c>
      <c r="M864" s="56"/>
      <c r="N864" s="57"/>
      <c r="O864" s="11"/>
      <c r="Q864" s="4"/>
      <c r="R864" s="165"/>
      <c r="S864" s="5"/>
      <c r="T864" s="5"/>
      <c r="U864" s="5"/>
      <c r="V864" s="5"/>
      <c r="W864" s="5"/>
      <c r="X864" s="5"/>
      <c r="Y864" s="5"/>
      <c r="Z864" s="5"/>
    </row>
    <row r="865" customFormat="false" ht="15" hidden="false" customHeight="true" outlineLevel="0" collapsed="false">
      <c r="A865" s="97"/>
      <c r="B865" s="54"/>
      <c r="C865" s="55"/>
      <c r="D865" s="165" t="n">
        <v>0</v>
      </c>
      <c r="E865" s="55"/>
      <c r="F865" s="55"/>
      <c r="G865" s="55"/>
      <c r="H865" s="55"/>
      <c r="I865" s="55"/>
      <c r="J865" s="55"/>
      <c r="K865" s="55"/>
      <c r="L865" s="56"/>
      <c r="M865" s="56"/>
      <c r="N865" s="57"/>
      <c r="O865" s="11"/>
      <c r="Q865" s="4"/>
      <c r="R865" s="165"/>
      <c r="S865" s="5"/>
      <c r="T865" s="5"/>
      <c r="U865" s="5"/>
      <c r="V865" s="5"/>
      <c r="W865" s="5"/>
      <c r="X865" s="5"/>
      <c r="Y865" s="5"/>
      <c r="Z865" s="5"/>
    </row>
    <row r="866" customFormat="false" ht="15" hidden="false" customHeight="true" outlineLevel="0" collapsed="false">
      <c r="A866" s="97"/>
      <c r="B866" s="54"/>
      <c r="C866" s="55"/>
      <c r="D866" s="165" t="n">
        <v>0</v>
      </c>
      <c r="E866" s="55"/>
      <c r="F866" s="55"/>
      <c r="G866" s="55"/>
      <c r="H866" s="55"/>
      <c r="I866" s="55"/>
      <c r="J866" s="55"/>
      <c r="K866" s="55"/>
      <c r="L866" s="56"/>
      <c r="M866" s="56"/>
      <c r="N866" s="57"/>
      <c r="O866" s="11"/>
      <c r="Q866" s="4"/>
      <c r="R866" s="165"/>
      <c r="S866" s="5"/>
      <c r="T866" s="5"/>
      <c r="U866" s="5"/>
      <c r="V866" s="5"/>
      <c r="W866" s="5"/>
      <c r="X866" s="5"/>
      <c r="Y866" s="5"/>
      <c r="Z866" s="5"/>
    </row>
    <row r="867" customFormat="false" ht="15" hidden="false" customHeight="true" outlineLevel="0" collapsed="false">
      <c r="A867" s="34" t="s">
        <v>275</v>
      </c>
      <c r="B867" s="128"/>
      <c r="C867" s="36"/>
      <c r="D867" s="165" t="n">
        <v>0</v>
      </c>
      <c r="E867" s="38" t="s">
        <v>17</v>
      </c>
      <c r="F867" s="38" t="s">
        <v>18</v>
      </c>
      <c r="G867" s="39" t="s">
        <v>19</v>
      </c>
      <c r="H867" s="40" t="s">
        <v>20</v>
      </c>
      <c r="I867" s="41" t="s">
        <v>21</v>
      </c>
      <c r="J867" s="42" t="s">
        <v>22</v>
      </c>
      <c r="K867" s="222" t="s">
        <v>190</v>
      </c>
      <c r="L867" s="44" t="n">
        <f aca="false">L868+L869</f>
        <v>0</v>
      </c>
      <c r="M867" s="45"/>
      <c r="N867" s="46"/>
      <c r="O867" s="11"/>
      <c r="Q867" s="4"/>
      <c r="R867" s="165"/>
      <c r="S867" s="5"/>
      <c r="T867" s="5"/>
      <c r="U867" s="5"/>
      <c r="V867" s="5"/>
      <c r="W867" s="5"/>
      <c r="X867" s="5"/>
      <c r="Y867" s="5"/>
      <c r="Z867" s="5"/>
    </row>
    <row r="868" customFormat="false" ht="15" hidden="false" customHeight="true" outlineLevel="0" collapsed="false">
      <c r="A868" s="47"/>
      <c r="B868" s="221" t="s">
        <v>276</v>
      </c>
      <c r="C868" s="49"/>
      <c r="D868" s="165" t="n">
        <v>22</v>
      </c>
      <c r="E868" s="49"/>
      <c r="F868" s="49"/>
      <c r="G868" s="49"/>
      <c r="H868" s="49"/>
      <c r="I868" s="49"/>
      <c r="J868" s="49"/>
      <c r="K868" s="49"/>
      <c r="L868" s="51" t="n">
        <f aca="false">J868+I868+H868+G868+F868+E868+K868</f>
        <v>0</v>
      </c>
      <c r="M868" s="51" t="n">
        <f aca="false">L868*D868</f>
        <v>0</v>
      </c>
      <c r="N868" s="52"/>
      <c r="O868" s="11"/>
      <c r="Q868" s="4"/>
      <c r="R868" s="165"/>
      <c r="S868" s="5"/>
      <c r="T868" s="5"/>
      <c r="U868" s="5"/>
      <c r="V868" s="5"/>
      <c r="W868" s="5"/>
      <c r="X868" s="5"/>
      <c r="Y868" s="5"/>
      <c r="Z868" s="5"/>
    </row>
    <row r="869" customFormat="false" ht="15" hidden="false" customHeight="true" outlineLevel="0" collapsed="false">
      <c r="A869" s="47"/>
      <c r="B869" s="225"/>
      <c r="C869" s="55"/>
      <c r="D869" s="165" t="n">
        <v>0</v>
      </c>
      <c r="E869" s="55"/>
      <c r="F869" s="55"/>
      <c r="G869" s="55"/>
      <c r="H869" s="55"/>
      <c r="I869" s="55"/>
      <c r="J869" s="55"/>
      <c r="K869" s="55"/>
      <c r="L869" s="51" t="n">
        <f aca="false">J869+I869+H869+G869+F869+E869+K869</f>
        <v>0</v>
      </c>
      <c r="M869" s="56" t="n">
        <f aca="false">L869*D869</f>
        <v>0</v>
      </c>
      <c r="N869" s="57"/>
      <c r="O869" s="11"/>
      <c r="Q869" s="4"/>
      <c r="R869" s="165"/>
      <c r="S869" s="5"/>
      <c r="T869" s="5"/>
      <c r="U869" s="5"/>
      <c r="V869" s="5"/>
      <c r="W869" s="5"/>
      <c r="X869" s="5"/>
      <c r="Y869" s="5"/>
      <c r="Z869" s="5"/>
    </row>
    <row r="870" customFormat="false" ht="15" hidden="false" customHeight="true" outlineLevel="0" collapsed="false">
      <c r="A870" s="47"/>
      <c r="B870" s="54"/>
      <c r="C870" s="55"/>
      <c r="D870" s="165" t="n">
        <v>0</v>
      </c>
      <c r="E870" s="55"/>
      <c r="F870" s="55"/>
      <c r="G870" s="55"/>
      <c r="H870" s="55"/>
      <c r="I870" s="55"/>
      <c r="J870" s="55"/>
      <c r="K870" s="55"/>
      <c r="L870" s="56"/>
      <c r="M870" s="56"/>
      <c r="N870" s="57"/>
      <c r="O870" s="11"/>
      <c r="Q870" s="4"/>
      <c r="R870" s="165"/>
      <c r="S870" s="5"/>
      <c r="T870" s="5"/>
      <c r="U870" s="5"/>
      <c r="V870" s="5"/>
      <c r="W870" s="5"/>
      <c r="X870" s="5"/>
      <c r="Y870" s="5"/>
      <c r="Z870" s="5"/>
    </row>
    <row r="871" customFormat="false" ht="15" hidden="false" customHeight="true" outlineLevel="0" collapsed="false">
      <c r="A871" s="62"/>
      <c r="B871" s="90"/>
      <c r="C871" s="66"/>
      <c r="D871" s="165" t="n">
        <v>0</v>
      </c>
      <c r="E871" s="66"/>
      <c r="F871" s="66"/>
      <c r="G871" s="66"/>
      <c r="H871" s="66"/>
      <c r="I871" s="66"/>
      <c r="J871" s="66"/>
      <c r="K871" s="66"/>
      <c r="L871" s="91"/>
      <c r="M871" s="91"/>
      <c r="N871" s="92"/>
      <c r="O871" s="11"/>
      <c r="Q871" s="4"/>
      <c r="R871" s="165"/>
      <c r="S871" s="5"/>
      <c r="T871" s="5"/>
      <c r="U871" s="5"/>
      <c r="V871" s="5"/>
      <c r="W871" s="5"/>
      <c r="X871" s="5"/>
      <c r="Y871" s="5"/>
      <c r="Z871" s="5"/>
    </row>
    <row r="872" customFormat="false" ht="15" hidden="false" customHeight="true" outlineLevel="0" collapsed="false">
      <c r="A872" s="47" t="s">
        <v>277</v>
      </c>
      <c r="B872" s="48"/>
      <c r="C872" s="49"/>
      <c r="D872" s="165" t="n">
        <v>0</v>
      </c>
      <c r="E872" s="100" t="s">
        <v>17</v>
      </c>
      <c r="F872" s="100" t="s">
        <v>18</v>
      </c>
      <c r="G872" s="101" t="s">
        <v>19</v>
      </c>
      <c r="H872" s="102" t="s">
        <v>20</v>
      </c>
      <c r="I872" s="103" t="s">
        <v>21</v>
      </c>
      <c r="J872" s="104" t="s">
        <v>22</v>
      </c>
      <c r="K872" s="226" t="s">
        <v>190</v>
      </c>
      <c r="L872" s="106" t="n">
        <f aca="false">L873+L874</f>
        <v>0</v>
      </c>
      <c r="M872" s="51"/>
      <c r="N872" s="52"/>
      <c r="O872" s="11"/>
      <c r="Q872" s="4"/>
      <c r="R872" s="165"/>
      <c r="S872" s="5"/>
      <c r="T872" s="5"/>
      <c r="U872" s="5"/>
      <c r="V872" s="5"/>
      <c r="W872" s="5"/>
      <c r="X872" s="5"/>
      <c r="Y872" s="5"/>
      <c r="Z872" s="5"/>
    </row>
    <row r="873" customFormat="false" ht="15" hidden="false" customHeight="true" outlineLevel="0" collapsed="false">
      <c r="A873" s="97"/>
      <c r="B873" s="221" t="s">
        <v>16</v>
      </c>
      <c r="C873" s="49"/>
      <c r="D873" s="165" t="n">
        <v>25</v>
      </c>
      <c r="E873" s="49"/>
      <c r="F873" s="49"/>
      <c r="G873" s="49"/>
      <c r="H873" s="49"/>
      <c r="I873" s="49"/>
      <c r="J873" s="49"/>
      <c r="K873" s="49"/>
      <c r="L873" s="51" t="n">
        <f aca="false">J873+I873+H873+G873+F873+E873+K873</f>
        <v>0</v>
      </c>
      <c r="M873" s="51" t="n">
        <f aca="false">L873*D873</f>
        <v>0</v>
      </c>
      <c r="N873" s="52"/>
      <c r="O873" s="11"/>
      <c r="Q873" s="4"/>
      <c r="R873" s="165"/>
      <c r="S873" s="5"/>
      <c r="T873" s="5"/>
      <c r="U873" s="5"/>
      <c r="V873" s="5"/>
      <c r="W873" s="5"/>
      <c r="X873" s="5"/>
      <c r="Y873" s="5"/>
      <c r="Z873" s="5"/>
    </row>
    <row r="874" customFormat="false" ht="15" hidden="false" customHeight="true" outlineLevel="0" collapsed="false">
      <c r="A874" s="97"/>
      <c r="B874" s="54"/>
      <c r="C874" s="55"/>
      <c r="D874" s="165"/>
      <c r="E874" s="55"/>
      <c r="F874" s="55"/>
      <c r="G874" s="55"/>
      <c r="H874" s="55"/>
      <c r="I874" s="55"/>
      <c r="J874" s="55"/>
      <c r="K874" s="55"/>
      <c r="L874" s="51" t="n">
        <f aca="false">J874+I874+H874+G874+F874+E874+K874</f>
        <v>0</v>
      </c>
      <c r="M874" s="56"/>
      <c r="N874" s="57"/>
      <c r="O874" s="11"/>
      <c r="Q874" s="4"/>
      <c r="R874" s="165"/>
      <c r="S874" s="5"/>
      <c r="T874" s="5"/>
      <c r="U874" s="5"/>
      <c r="V874" s="5"/>
      <c r="W874" s="5"/>
      <c r="X874" s="5"/>
      <c r="Y874" s="5"/>
      <c r="Z874" s="5"/>
    </row>
    <row r="875" customFormat="false" ht="15" hidden="false" customHeight="true" outlineLevel="0" collapsed="false">
      <c r="A875" s="97"/>
      <c r="B875" s="54"/>
      <c r="C875" s="55"/>
      <c r="D875" s="165"/>
      <c r="E875" s="55"/>
      <c r="F875" s="55"/>
      <c r="G875" s="55"/>
      <c r="H875" s="55"/>
      <c r="I875" s="55"/>
      <c r="J875" s="55"/>
      <c r="K875" s="55"/>
      <c r="L875" s="56"/>
      <c r="M875" s="56"/>
      <c r="N875" s="57"/>
      <c r="O875" s="11"/>
      <c r="Q875" s="4"/>
      <c r="R875" s="165"/>
      <c r="S875" s="5"/>
      <c r="T875" s="5"/>
      <c r="U875" s="5"/>
      <c r="V875" s="5"/>
      <c r="W875" s="5"/>
      <c r="X875" s="5"/>
      <c r="Y875" s="5"/>
      <c r="Z875" s="5"/>
    </row>
    <row r="876" customFormat="false" ht="15" hidden="false" customHeight="true" outlineLevel="0" collapsed="false">
      <c r="A876" s="88"/>
      <c r="B876" s="90"/>
      <c r="C876" s="66"/>
      <c r="D876" s="165"/>
      <c r="E876" s="66"/>
      <c r="F876" s="66"/>
      <c r="G876" s="66"/>
      <c r="H876" s="66"/>
      <c r="I876" s="66"/>
      <c r="J876" s="66"/>
      <c r="K876" s="66"/>
      <c r="L876" s="91"/>
      <c r="M876" s="91"/>
      <c r="N876" s="92"/>
      <c r="O876" s="11"/>
      <c r="Q876" s="4"/>
      <c r="R876" s="165"/>
      <c r="S876" s="5"/>
      <c r="T876" s="5"/>
      <c r="U876" s="5"/>
      <c r="V876" s="5"/>
      <c r="W876" s="5"/>
      <c r="X876" s="5"/>
      <c r="Y876" s="5"/>
      <c r="Z876" s="5"/>
    </row>
    <row r="877" customFormat="false" ht="15" hidden="false" customHeight="true" outlineLevel="0" collapsed="false">
      <c r="A877" s="227" t="s">
        <v>278</v>
      </c>
      <c r="B877" s="228"/>
      <c r="C877" s="229"/>
      <c r="D877" s="229"/>
      <c r="E877" s="229"/>
      <c r="F877" s="229"/>
      <c r="G877" s="229"/>
      <c r="H877" s="229"/>
      <c r="I877" s="229"/>
      <c r="J877" s="229"/>
      <c r="K877" s="229"/>
      <c r="L877" s="230"/>
      <c r="M877" s="231" t="n">
        <f aca="false">SUM(M7:M876)</f>
        <v>0</v>
      </c>
      <c r="N877" s="232"/>
      <c r="O877" s="11"/>
      <c r="Q877" s="4"/>
      <c r="R877" s="165"/>
      <c r="S877" s="5"/>
      <c r="T877" s="5"/>
      <c r="U877" s="5"/>
      <c r="V877" s="5"/>
      <c r="W877" s="5"/>
      <c r="X877" s="5"/>
      <c r="Y877" s="5"/>
      <c r="Z877" s="5"/>
    </row>
    <row r="878" customFormat="false" ht="15" hidden="false" customHeight="true" outlineLevel="0" collapsed="false">
      <c r="A878" s="233" t="s">
        <v>279</v>
      </c>
      <c r="B878" s="234"/>
      <c r="C878" s="235"/>
      <c r="D878" s="235"/>
      <c r="E878" s="235"/>
      <c r="F878" s="235"/>
      <c r="G878" s="235"/>
      <c r="H878" s="235"/>
      <c r="I878" s="235"/>
      <c r="J878" s="235"/>
      <c r="K878" s="235"/>
      <c r="L878" s="235"/>
      <c r="M878" s="236" t="n">
        <f aca="false">'Для дітей від 1 до 12 р.'!M674</f>
        <v>0</v>
      </c>
      <c r="N878" s="237"/>
      <c r="O878" s="11"/>
      <c r="Q878" s="4"/>
      <c r="R878" s="165"/>
      <c r="S878" s="5"/>
      <c r="T878" s="5"/>
      <c r="U878" s="5"/>
      <c r="V878" s="5"/>
      <c r="W878" s="5"/>
      <c r="X878" s="5"/>
      <c r="Y878" s="5"/>
      <c r="Z878" s="5"/>
    </row>
    <row r="879" customFormat="false" ht="15" hidden="false" customHeight="true" outlineLevel="0" collapsed="false">
      <c r="A879" s="238" t="s">
        <v>280</v>
      </c>
      <c r="B879" s="239"/>
      <c r="C879" s="240"/>
      <c r="D879" s="240"/>
      <c r="E879" s="240"/>
      <c r="F879" s="240"/>
      <c r="G879" s="240"/>
      <c r="H879" s="240"/>
      <c r="I879" s="240"/>
      <c r="J879" s="240"/>
      <c r="K879" s="240"/>
      <c r="L879" s="240"/>
      <c r="M879" s="241" t="n">
        <f aca="false">'Для дорослих'!L624</f>
        <v>0</v>
      </c>
      <c r="N879" s="242"/>
      <c r="O879" s="11"/>
      <c r="Q879" s="4"/>
      <c r="R879" s="165"/>
      <c r="S879" s="5"/>
      <c r="T879" s="5"/>
      <c r="U879" s="5"/>
      <c r="V879" s="5"/>
      <c r="W879" s="5"/>
      <c r="X879" s="5"/>
      <c r="Y879" s="5"/>
      <c r="Z879" s="5"/>
    </row>
    <row r="880" customFormat="false" ht="15" hidden="false" customHeight="true" outlineLevel="0" collapsed="false">
      <c r="A880" s="238" t="s">
        <v>281</v>
      </c>
      <c r="B880" s="239"/>
      <c r="C880" s="240"/>
      <c r="D880" s="240"/>
      <c r="E880" s="240"/>
      <c r="F880" s="240"/>
      <c r="G880" s="240"/>
      <c r="H880" s="240"/>
      <c r="I880" s="240"/>
      <c r="J880" s="240"/>
      <c r="K880" s="240"/>
      <c r="L880" s="240"/>
      <c r="M880" s="241" t="n">
        <f aca="false">Вишиванки!L170</f>
        <v>0</v>
      </c>
      <c r="N880" s="242"/>
      <c r="O880" s="11"/>
      <c r="Q880" s="4"/>
      <c r="R880" s="165"/>
      <c r="S880" s="5"/>
      <c r="T880" s="5"/>
      <c r="U880" s="5"/>
      <c r="V880" s="5"/>
      <c r="W880" s="5"/>
      <c r="X880" s="5"/>
      <c r="Y880" s="5"/>
      <c r="Z880" s="5"/>
    </row>
    <row r="881" customFormat="false" ht="15" hidden="false" customHeight="true" outlineLevel="0" collapsed="false">
      <c r="A881" s="243"/>
      <c r="B881" s="244"/>
      <c r="C881" s="245"/>
      <c r="D881" s="245"/>
      <c r="E881" s="245"/>
      <c r="F881" s="245"/>
      <c r="G881" s="245"/>
      <c r="H881" s="245"/>
      <c r="I881" s="245"/>
      <c r="J881" s="245"/>
      <c r="K881" s="245"/>
      <c r="L881" s="245"/>
      <c r="M881" s="246"/>
      <c r="N881" s="247"/>
      <c r="O881" s="11"/>
      <c r="Q881" s="4"/>
      <c r="R881" s="165"/>
      <c r="S881" s="5"/>
      <c r="T881" s="5"/>
      <c r="U881" s="5"/>
      <c r="V881" s="5"/>
      <c r="W881" s="5"/>
      <c r="X881" s="5"/>
      <c r="Y881" s="5"/>
      <c r="Z881" s="5"/>
    </row>
    <row r="882" customFormat="false" ht="15" hidden="false" customHeight="true" outlineLevel="0" collapsed="false">
      <c r="A882" s="227" t="s">
        <v>282</v>
      </c>
      <c r="B882" s="248"/>
      <c r="C882" s="249"/>
      <c r="D882" s="249"/>
      <c r="E882" s="249"/>
      <c r="F882" s="249"/>
      <c r="G882" s="249"/>
      <c r="H882" s="249"/>
      <c r="I882" s="249"/>
      <c r="J882" s="249"/>
      <c r="K882" s="249"/>
      <c r="L882" s="249"/>
      <c r="M882" s="231" t="n">
        <f aca="false">M881+M880+M879+M878+M877</f>
        <v>0</v>
      </c>
      <c r="N882" s="250"/>
      <c r="O882" s="11"/>
      <c r="Q882" s="4"/>
      <c r="R882" s="165"/>
      <c r="S882" s="5"/>
      <c r="T882" s="5"/>
      <c r="U882" s="5"/>
      <c r="V882" s="5"/>
      <c r="W882" s="5"/>
      <c r="X882" s="5"/>
      <c r="Y882" s="5"/>
      <c r="Z882" s="5"/>
    </row>
    <row r="883" customFormat="false" ht="15" hidden="false" customHeight="true" outlineLevel="0" collapsed="false">
      <c r="A883" s="251" t="s">
        <v>283</v>
      </c>
      <c r="C883" s="2"/>
      <c r="D883" s="2"/>
      <c r="E883" s="2"/>
      <c r="O883" s="11"/>
      <c r="Q883" s="4"/>
      <c r="R883" s="165"/>
      <c r="S883" s="5"/>
      <c r="T883" s="5"/>
      <c r="U883" s="5"/>
      <c r="V883" s="5"/>
      <c r="W883" s="5"/>
      <c r="X883" s="5"/>
      <c r="Y883" s="5"/>
      <c r="Z883" s="5"/>
    </row>
    <row r="884" customFormat="false" ht="15" hidden="false" customHeight="true" outlineLevel="0" collapsed="false">
      <c r="O884" s="11"/>
      <c r="Q884" s="4"/>
      <c r="R884" s="165"/>
      <c r="S884" s="5"/>
      <c r="T884" s="5"/>
      <c r="U884" s="5"/>
      <c r="V884" s="5"/>
      <c r="W884" s="5"/>
      <c r="X884" s="5"/>
      <c r="Y884" s="5"/>
      <c r="Z884" s="5"/>
    </row>
    <row r="885" customFormat="false" ht="15" hidden="false" customHeight="true" outlineLevel="0" collapsed="false">
      <c r="O885" s="11"/>
      <c r="Q885" s="4"/>
      <c r="R885" s="165"/>
      <c r="S885" s="5"/>
      <c r="T885" s="5"/>
      <c r="U885" s="5"/>
      <c r="V885" s="5"/>
      <c r="W885" s="5"/>
      <c r="X885" s="5"/>
      <c r="Y885" s="5"/>
      <c r="Z885" s="5"/>
    </row>
    <row r="886" customFormat="false" ht="15" hidden="false" customHeight="true" outlineLevel="0" collapsed="false">
      <c r="O886" s="11"/>
      <c r="Q886" s="4"/>
      <c r="R886" s="165"/>
      <c r="S886" s="5"/>
      <c r="T886" s="5"/>
      <c r="U886" s="5"/>
      <c r="V886" s="5"/>
      <c r="W886" s="5"/>
      <c r="X886" s="5"/>
      <c r="Y886" s="5"/>
      <c r="Z886" s="5"/>
    </row>
    <row r="887" customFormat="false" ht="15" hidden="false" customHeight="true" outlineLevel="0" collapsed="false">
      <c r="O887" s="11"/>
      <c r="Q887" s="4"/>
      <c r="R887" s="165"/>
      <c r="S887" s="5"/>
      <c r="T887" s="5"/>
      <c r="U887" s="5"/>
      <c r="V887" s="5"/>
      <c r="W887" s="5"/>
      <c r="X887" s="5"/>
      <c r="Y887" s="5"/>
      <c r="Z887" s="5"/>
    </row>
    <row r="888" customFormat="false" ht="15" hidden="false" customHeight="true" outlineLevel="0" collapsed="false">
      <c r="O888" s="11"/>
      <c r="Q888" s="4"/>
      <c r="R888" s="165"/>
      <c r="S888" s="5"/>
      <c r="T888" s="5"/>
      <c r="U888" s="5"/>
      <c r="V888" s="5"/>
      <c r="W888" s="5"/>
      <c r="X888" s="5"/>
      <c r="Y888" s="5"/>
      <c r="Z888" s="5"/>
    </row>
    <row r="889" customFormat="false" ht="15" hidden="false" customHeight="true" outlineLevel="0" collapsed="false">
      <c r="O889" s="11"/>
      <c r="Q889" s="4"/>
      <c r="R889" s="165"/>
      <c r="S889" s="5"/>
      <c r="T889" s="5"/>
      <c r="U889" s="5"/>
      <c r="V889" s="5"/>
      <c r="W889" s="5"/>
      <c r="X889" s="5"/>
      <c r="Y889" s="5"/>
      <c r="Z889" s="5"/>
    </row>
    <row r="890" customFormat="false" ht="21" hidden="false" customHeight="true" outlineLevel="0" collapsed="false">
      <c r="O890" s="11"/>
      <c r="Q890" s="4"/>
      <c r="R890" s="165"/>
      <c r="S890" s="5"/>
      <c r="T890" s="5"/>
      <c r="U890" s="5"/>
      <c r="V890" s="5"/>
      <c r="W890" s="5"/>
      <c r="X890" s="5"/>
      <c r="Y890" s="5"/>
      <c r="Z890" s="5"/>
    </row>
    <row r="891" customFormat="false" ht="15" hidden="false" customHeight="true" outlineLevel="0" collapsed="false">
      <c r="O891" s="11"/>
      <c r="Q891" s="4"/>
      <c r="R891" s="165"/>
      <c r="S891" s="5"/>
      <c r="T891" s="5"/>
      <c r="U891" s="5"/>
      <c r="V891" s="5"/>
      <c r="W891" s="5"/>
      <c r="X891" s="5"/>
      <c r="Y891" s="5"/>
      <c r="Z891" s="5"/>
    </row>
    <row r="892" customFormat="false" ht="15" hidden="false" customHeight="true" outlineLevel="0" collapsed="false">
      <c r="O892" s="11"/>
      <c r="Q892" s="4"/>
      <c r="R892" s="165"/>
      <c r="S892" s="5"/>
      <c r="T892" s="5"/>
      <c r="U892" s="5"/>
      <c r="V892" s="5"/>
      <c r="W892" s="5"/>
      <c r="X892" s="5"/>
      <c r="Y892" s="5"/>
      <c r="Z892" s="5"/>
    </row>
    <row r="893" customFormat="false" ht="15" hidden="false" customHeight="true" outlineLevel="0" collapsed="false">
      <c r="O893" s="11"/>
      <c r="Q893" s="4"/>
      <c r="R893" s="165"/>
      <c r="S893" s="5"/>
      <c r="T893" s="5"/>
      <c r="U893" s="5"/>
      <c r="V893" s="5"/>
      <c r="W893" s="5"/>
      <c r="X893" s="5"/>
      <c r="Y893" s="5"/>
      <c r="Z893" s="5"/>
    </row>
    <row r="894" customFormat="false" ht="15" hidden="false" customHeight="true" outlineLevel="0" collapsed="false">
      <c r="O894" s="11"/>
      <c r="Q894" s="4"/>
      <c r="R894" s="165"/>
      <c r="S894" s="5"/>
      <c r="T894" s="5"/>
      <c r="U894" s="5"/>
      <c r="V894" s="5"/>
      <c r="W894" s="5"/>
      <c r="X894" s="5"/>
      <c r="Y894" s="5"/>
      <c r="Z894" s="5"/>
    </row>
    <row r="895" customFormat="false" ht="15" hidden="false" customHeight="true" outlineLevel="0" collapsed="false">
      <c r="O895" s="11"/>
      <c r="Q895" s="4"/>
      <c r="R895" s="165"/>
      <c r="S895" s="5"/>
      <c r="T895" s="5"/>
      <c r="U895" s="5"/>
      <c r="V895" s="5"/>
      <c r="W895" s="5"/>
      <c r="X895" s="5"/>
      <c r="Y895" s="5"/>
      <c r="Z895" s="5"/>
    </row>
    <row r="896" customFormat="false" ht="15" hidden="false" customHeight="true" outlineLevel="0" collapsed="false">
      <c r="O896" s="11"/>
      <c r="Q896" s="4"/>
      <c r="R896" s="165"/>
      <c r="S896" s="5"/>
      <c r="T896" s="5"/>
      <c r="U896" s="5"/>
      <c r="V896" s="5"/>
      <c r="W896" s="5"/>
      <c r="X896" s="5"/>
      <c r="Y896" s="5"/>
      <c r="Z896" s="5"/>
    </row>
    <row r="897" customFormat="false" ht="15" hidden="false" customHeight="true" outlineLevel="0" collapsed="false">
      <c r="O897" s="11"/>
      <c r="Q897" s="4"/>
      <c r="R897" s="165"/>
      <c r="S897" s="5"/>
      <c r="T897" s="5"/>
      <c r="U897" s="5"/>
      <c r="V897" s="5"/>
      <c r="W897" s="5"/>
      <c r="X897" s="5"/>
      <c r="Y897" s="5"/>
      <c r="Z897" s="5"/>
    </row>
    <row r="898" customFormat="false" ht="15" hidden="false" customHeight="true" outlineLevel="0" collapsed="false">
      <c r="O898" s="11"/>
      <c r="Q898" s="4"/>
      <c r="R898" s="165"/>
      <c r="S898" s="5"/>
      <c r="T898" s="5"/>
      <c r="U898" s="5"/>
      <c r="V898" s="5"/>
      <c r="W898" s="5"/>
      <c r="X898" s="5"/>
      <c r="Y898" s="5"/>
      <c r="Z898" s="5"/>
    </row>
    <row r="899" customFormat="false" ht="15" hidden="false" customHeight="true" outlineLevel="0" collapsed="false">
      <c r="O899" s="11"/>
      <c r="Q899" s="4"/>
      <c r="R899" s="165"/>
      <c r="S899" s="5"/>
      <c r="T899" s="5"/>
      <c r="U899" s="5"/>
      <c r="V899" s="5"/>
      <c r="W899" s="5"/>
      <c r="X899" s="5"/>
      <c r="Y899" s="5"/>
      <c r="Z899" s="5"/>
    </row>
    <row r="900" customFormat="false" ht="15" hidden="false" customHeight="true" outlineLevel="0" collapsed="false">
      <c r="O900" s="11"/>
      <c r="Q900" s="4"/>
      <c r="R900" s="165"/>
      <c r="S900" s="5"/>
      <c r="T900" s="5"/>
      <c r="U900" s="5"/>
      <c r="V900" s="5"/>
      <c r="W900" s="5"/>
      <c r="X900" s="5"/>
      <c r="Y900" s="5"/>
      <c r="Z900" s="5"/>
    </row>
    <row r="901" customFormat="false" ht="15" hidden="false" customHeight="true" outlineLevel="0" collapsed="false">
      <c r="O901" s="11"/>
      <c r="Q901" s="4"/>
      <c r="R901" s="165"/>
      <c r="S901" s="5"/>
      <c r="T901" s="5"/>
      <c r="U901" s="5"/>
      <c r="V901" s="5"/>
      <c r="W901" s="5"/>
      <c r="X901" s="5"/>
      <c r="Y901" s="5"/>
      <c r="Z901" s="5"/>
    </row>
    <row r="902" customFormat="false" ht="15" hidden="false" customHeight="true" outlineLevel="0" collapsed="false">
      <c r="O902" s="11"/>
      <c r="Q902" s="4"/>
      <c r="R902" s="165"/>
      <c r="S902" s="5"/>
      <c r="T902" s="5"/>
      <c r="U902" s="5"/>
      <c r="V902" s="5"/>
      <c r="W902" s="5"/>
      <c r="X902" s="5"/>
      <c r="Y902" s="5"/>
      <c r="Z902" s="5"/>
    </row>
    <row r="903" customFormat="false" ht="15" hidden="false" customHeight="true" outlineLevel="0" collapsed="false">
      <c r="O903" s="11"/>
      <c r="Q903" s="4"/>
      <c r="R903" s="165"/>
      <c r="S903" s="5"/>
      <c r="T903" s="5"/>
      <c r="U903" s="5"/>
      <c r="V903" s="5"/>
      <c r="W903" s="5"/>
      <c r="X903" s="5"/>
      <c r="Y903" s="5"/>
      <c r="Z903" s="5"/>
    </row>
    <row r="904" customFormat="false" ht="15" hidden="false" customHeight="true" outlineLevel="0" collapsed="false">
      <c r="O904" s="11"/>
      <c r="Q904" s="4"/>
      <c r="R904" s="165"/>
      <c r="S904" s="5"/>
      <c r="T904" s="5"/>
      <c r="U904" s="5"/>
      <c r="V904" s="5"/>
      <c r="W904" s="5"/>
      <c r="X904" s="5"/>
      <c r="Y904" s="5"/>
      <c r="Z904" s="5"/>
    </row>
    <row r="905" customFormat="false" ht="15" hidden="false" customHeight="true" outlineLevel="0" collapsed="false">
      <c r="O905" s="11"/>
      <c r="Q905" s="4"/>
      <c r="R905" s="165"/>
      <c r="S905" s="5"/>
      <c r="T905" s="5"/>
      <c r="U905" s="5"/>
      <c r="V905" s="5"/>
      <c r="W905" s="5"/>
      <c r="X905" s="5"/>
      <c r="Y905" s="5"/>
      <c r="Z905" s="5"/>
    </row>
    <row r="906" customFormat="false" ht="15" hidden="false" customHeight="true" outlineLevel="0" collapsed="false">
      <c r="O906" s="11"/>
      <c r="Q906" s="4"/>
      <c r="R906" s="165"/>
      <c r="S906" s="5"/>
      <c r="T906" s="5"/>
      <c r="U906" s="5"/>
      <c r="V906" s="5"/>
      <c r="W906" s="5"/>
      <c r="X906" s="5"/>
      <c r="Y906" s="5"/>
      <c r="Z906" s="5"/>
    </row>
    <row r="907" customFormat="false" ht="15" hidden="false" customHeight="true" outlineLevel="0" collapsed="false">
      <c r="O907" s="11"/>
      <c r="Q907" s="4"/>
      <c r="R907" s="165"/>
      <c r="S907" s="5"/>
      <c r="T907" s="5"/>
      <c r="U907" s="5"/>
      <c r="V907" s="5"/>
      <c r="W907" s="5"/>
      <c r="X907" s="5"/>
      <c r="Y907" s="5"/>
      <c r="Z907" s="5"/>
    </row>
    <row r="908" customFormat="false" ht="15" hidden="false" customHeight="true" outlineLevel="0" collapsed="false">
      <c r="O908" s="11"/>
      <c r="Q908" s="4"/>
      <c r="R908" s="165"/>
      <c r="S908" s="5"/>
      <c r="T908" s="5"/>
      <c r="U908" s="5"/>
      <c r="V908" s="5"/>
      <c r="W908" s="5"/>
      <c r="X908" s="5"/>
      <c r="Y908" s="5"/>
      <c r="Z908" s="5"/>
    </row>
    <row r="909" customFormat="false" ht="15" hidden="false" customHeight="true" outlineLevel="0" collapsed="false">
      <c r="O909" s="11"/>
      <c r="Q909" s="4"/>
      <c r="R909" s="165"/>
      <c r="S909" s="5"/>
      <c r="T909" s="5"/>
      <c r="U909" s="5"/>
      <c r="V909" s="5"/>
      <c r="W909" s="5"/>
      <c r="X909" s="5"/>
      <c r="Y909" s="5"/>
      <c r="Z909" s="5"/>
    </row>
    <row r="910" customFormat="false" ht="15" hidden="false" customHeight="true" outlineLevel="0" collapsed="false">
      <c r="O910" s="11"/>
      <c r="Q910" s="4"/>
      <c r="R910" s="165"/>
      <c r="S910" s="5"/>
      <c r="T910" s="5"/>
      <c r="U910" s="5"/>
      <c r="V910" s="5"/>
      <c r="W910" s="5"/>
      <c r="X910" s="5"/>
      <c r="Y910" s="5"/>
      <c r="Z910" s="5"/>
    </row>
    <row r="911" customFormat="false" ht="15" hidden="false" customHeight="true" outlineLevel="0" collapsed="false">
      <c r="O911" s="11"/>
      <c r="Q911" s="4"/>
      <c r="R911" s="165"/>
      <c r="S911" s="5"/>
      <c r="T911" s="5"/>
      <c r="U911" s="5"/>
      <c r="V911" s="5"/>
      <c r="W911" s="5"/>
      <c r="X911" s="5"/>
      <c r="Y911" s="5"/>
      <c r="Z911" s="5"/>
    </row>
    <row r="912" customFormat="false" ht="15" hidden="false" customHeight="true" outlineLevel="0" collapsed="false">
      <c r="O912" s="11"/>
      <c r="Q912" s="4"/>
      <c r="R912" s="165"/>
      <c r="S912" s="5"/>
      <c r="T912" s="5"/>
      <c r="U912" s="5"/>
      <c r="V912" s="5"/>
      <c r="W912" s="5"/>
      <c r="X912" s="5"/>
      <c r="Y912" s="5"/>
      <c r="Z912" s="5"/>
    </row>
    <row r="913" customFormat="false" ht="15" hidden="false" customHeight="true" outlineLevel="0" collapsed="false">
      <c r="O913" s="11"/>
      <c r="Q913" s="4"/>
      <c r="R913" s="165"/>
      <c r="S913" s="5"/>
      <c r="T913" s="5"/>
      <c r="U913" s="5"/>
      <c r="V913" s="5"/>
      <c r="W913" s="5"/>
      <c r="X913" s="5"/>
      <c r="Y913" s="5"/>
      <c r="Z913" s="5"/>
    </row>
    <row r="914" customFormat="false" ht="15" hidden="false" customHeight="true" outlineLevel="0" collapsed="false">
      <c r="O914" s="11"/>
      <c r="Q914" s="4"/>
      <c r="R914" s="165"/>
      <c r="S914" s="5"/>
      <c r="T914" s="5"/>
      <c r="U914" s="5"/>
      <c r="V914" s="5"/>
      <c r="W914" s="5"/>
      <c r="X914" s="5"/>
      <c r="Y914" s="5"/>
      <c r="Z914" s="5"/>
    </row>
    <row r="915" customFormat="false" ht="15" hidden="false" customHeight="true" outlineLevel="0" collapsed="false">
      <c r="O915" s="11"/>
      <c r="Q915" s="4"/>
      <c r="R915" s="165"/>
      <c r="S915" s="5"/>
      <c r="T915" s="5"/>
      <c r="U915" s="5"/>
      <c r="V915" s="5"/>
      <c r="W915" s="5"/>
      <c r="X915" s="5"/>
      <c r="Y915" s="5"/>
      <c r="Z915" s="5"/>
    </row>
    <row r="916" customFormat="false" ht="15" hidden="false" customHeight="true" outlineLevel="0" collapsed="false">
      <c r="O916" s="11"/>
      <c r="Q916" s="4"/>
      <c r="R916" s="165"/>
      <c r="S916" s="5"/>
      <c r="T916" s="5"/>
      <c r="U916" s="5"/>
      <c r="V916" s="5"/>
      <c r="W916" s="5"/>
      <c r="X916" s="5"/>
      <c r="Y916" s="5"/>
      <c r="Z916" s="5"/>
    </row>
    <row r="917" customFormat="false" ht="15" hidden="false" customHeight="true" outlineLevel="0" collapsed="false">
      <c r="O917" s="11"/>
      <c r="Q917" s="4"/>
      <c r="R917" s="165"/>
      <c r="S917" s="5"/>
      <c r="T917" s="5"/>
      <c r="U917" s="5"/>
      <c r="V917" s="5"/>
      <c r="W917" s="5"/>
      <c r="X917" s="5"/>
      <c r="Y917" s="5"/>
      <c r="Z917" s="5"/>
    </row>
    <row r="918" customFormat="false" ht="15" hidden="false" customHeight="true" outlineLevel="0" collapsed="false">
      <c r="O918" s="11"/>
      <c r="Q918" s="4"/>
      <c r="R918" s="165"/>
      <c r="S918" s="5"/>
      <c r="T918" s="5"/>
      <c r="U918" s="5"/>
      <c r="V918" s="5"/>
      <c r="W918" s="5"/>
      <c r="X918" s="5"/>
      <c r="Y918" s="5"/>
      <c r="Z918" s="5"/>
    </row>
    <row r="919" customFormat="false" ht="15" hidden="false" customHeight="true" outlineLevel="0" collapsed="false">
      <c r="O919" s="11"/>
      <c r="Q919" s="4"/>
      <c r="R919" s="165"/>
      <c r="S919" s="5"/>
      <c r="T919" s="5"/>
      <c r="U919" s="5"/>
      <c r="V919" s="5"/>
      <c r="W919" s="5"/>
      <c r="X919" s="5"/>
      <c r="Y919" s="5"/>
      <c r="Z919" s="5"/>
    </row>
    <row r="920" customFormat="false" ht="15" hidden="false" customHeight="true" outlineLevel="0" collapsed="false">
      <c r="O920" s="11"/>
      <c r="Q920" s="4"/>
      <c r="R920" s="165"/>
      <c r="S920" s="5"/>
      <c r="T920" s="5"/>
      <c r="U920" s="5"/>
      <c r="V920" s="5"/>
      <c r="W920" s="5"/>
      <c r="X920" s="5"/>
      <c r="Y920" s="5"/>
      <c r="Z920" s="5"/>
    </row>
    <row r="921" customFormat="false" ht="15" hidden="false" customHeight="true" outlineLevel="0" collapsed="false">
      <c r="O921" s="11"/>
      <c r="Q921" s="4"/>
      <c r="R921" s="165"/>
      <c r="S921" s="5"/>
      <c r="T921" s="5"/>
      <c r="U921" s="5"/>
      <c r="V921" s="5"/>
      <c r="W921" s="5"/>
      <c r="X921" s="5"/>
      <c r="Y921" s="5"/>
      <c r="Z921" s="5"/>
    </row>
    <row r="922" customFormat="false" ht="15" hidden="false" customHeight="true" outlineLevel="0" collapsed="false">
      <c r="O922" s="11"/>
      <c r="Q922" s="4"/>
      <c r="R922" s="165"/>
      <c r="S922" s="5"/>
      <c r="T922" s="5"/>
      <c r="U922" s="5"/>
      <c r="V922" s="5"/>
      <c r="W922" s="5"/>
      <c r="X922" s="5"/>
      <c r="Y922" s="5"/>
      <c r="Z922" s="5"/>
    </row>
    <row r="923" customFormat="false" ht="15" hidden="false" customHeight="true" outlineLevel="0" collapsed="false">
      <c r="O923" s="11"/>
      <c r="Q923" s="4"/>
      <c r="R923" s="165"/>
      <c r="S923" s="5"/>
      <c r="T923" s="5"/>
      <c r="U923" s="5"/>
      <c r="V923" s="5"/>
      <c r="W923" s="5"/>
      <c r="X923" s="5"/>
      <c r="Y923" s="5"/>
      <c r="Z923" s="5"/>
    </row>
    <row r="924" customFormat="false" ht="15" hidden="false" customHeight="true" outlineLevel="0" collapsed="false">
      <c r="O924" s="11"/>
      <c r="Q924" s="4"/>
      <c r="R924" s="165"/>
      <c r="S924" s="5"/>
      <c r="T924" s="5"/>
      <c r="U924" s="5"/>
      <c r="V924" s="5"/>
      <c r="W924" s="5"/>
      <c r="X924" s="5"/>
      <c r="Y924" s="5"/>
      <c r="Z924" s="5"/>
    </row>
    <row r="925" customFormat="false" ht="15" hidden="false" customHeight="true" outlineLevel="0" collapsed="false">
      <c r="O925" s="11"/>
      <c r="Q925" s="4"/>
      <c r="R925" s="165"/>
      <c r="S925" s="5"/>
      <c r="T925" s="5"/>
      <c r="U925" s="5"/>
      <c r="V925" s="5"/>
      <c r="W925" s="5"/>
      <c r="X925" s="5"/>
      <c r="Y925" s="5"/>
      <c r="Z925" s="5"/>
    </row>
    <row r="926" customFormat="false" ht="15" hidden="false" customHeight="true" outlineLevel="0" collapsed="false">
      <c r="O926" s="11"/>
      <c r="Q926" s="4"/>
      <c r="R926" s="165"/>
      <c r="S926" s="5"/>
      <c r="T926" s="5"/>
      <c r="U926" s="5"/>
      <c r="V926" s="5"/>
      <c r="W926" s="5"/>
      <c r="X926" s="5"/>
      <c r="Y926" s="5"/>
      <c r="Z926" s="5"/>
    </row>
    <row r="927" customFormat="false" ht="15" hidden="false" customHeight="true" outlineLevel="0" collapsed="false">
      <c r="O927" s="11"/>
      <c r="Q927" s="4"/>
      <c r="R927" s="165"/>
      <c r="S927" s="5"/>
      <c r="T927" s="5"/>
      <c r="U927" s="5"/>
      <c r="V927" s="5"/>
      <c r="W927" s="5"/>
      <c r="X927" s="5"/>
      <c r="Y927" s="5"/>
      <c r="Z927" s="5"/>
    </row>
    <row r="928" customFormat="false" ht="15" hidden="false" customHeight="true" outlineLevel="0" collapsed="false">
      <c r="O928" s="11"/>
      <c r="Q928" s="4"/>
      <c r="R928" s="165"/>
      <c r="S928" s="5"/>
      <c r="T928" s="5"/>
      <c r="U928" s="5"/>
      <c r="V928" s="5"/>
      <c r="W928" s="5"/>
      <c r="X928" s="5"/>
      <c r="Y928" s="5"/>
      <c r="Z928" s="5"/>
    </row>
    <row r="929" customFormat="false" ht="15" hidden="false" customHeight="true" outlineLevel="0" collapsed="false">
      <c r="O929" s="11"/>
      <c r="Q929" s="4"/>
      <c r="R929" s="165"/>
      <c r="S929" s="5"/>
      <c r="T929" s="5"/>
      <c r="U929" s="5"/>
      <c r="V929" s="5"/>
      <c r="W929" s="5"/>
      <c r="X929" s="5"/>
      <c r="Y929" s="5"/>
      <c r="Z929" s="5"/>
    </row>
    <row r="930" customFormat="false" ht="15" hidden="false" customHeight="true" outlineLevel="0" collapsed="false">
      <c r="O930" s="11"/>
      <c r="Q930" s="4"/>
      <c r="R930" s="165"/>
      <c r="S930" s="5"/>
      <c r="T930" s="5"/>
      <c r="U930" s="5"/>
      <c r="V930" s="5"/>
      <c r="W930" s="5"/>
      <c r="X930" s="5"/>
      <c r="Y930" s="5"/>
      <c r="Z930" s="5"/>
    </row>
    <row r="931" customFormat="false" ht="15" hidden="false" customHeight="true" outlineLevel="0" collapsed="false">
      <c r="O931" s="11"/>
      <c r="Q931" s="4"/>
      <c r="R931" s="165"/>
      <c r="S931" s="5"/>
      <c r="T931" s="5"/>
      <c r="U931" s="5"/>
      <c r="V931" s="5"/>
      <c r="W931" s="5"/>
      <c r="X931" s="5"/>
      <c r="Y931" s="5"/>
      <c r="Z931" s="5"/>
    </row>
    <row r="932" customFormat="false" ht="15" hidden="false" customHeight="true" outlineLevel="0" collapsed="false">
      <c r="O932" s="11"/>
      <c r="Q932" s="4"/>
      <c r="R932" s="165"/>
      <c r="S932" s="5"/>
      <c r="T932" s="5"/>
      <c r="U932" s="5"/>
      <c r="V932" s="5"/>
      <c r="W932" s="5"/>
      <c r="X932" s="5"/>
      <c r="Y932" s="5"/>
      <c r="Z932" s="5"/>
    </row>
    <row r="933" customFormat="false" ht="15" hidden="false" customHeight="true" outlineLevel="0" collapsed="false">
      <c r="O933" s="11"/>
      <c r="Q933" s="4"/>
      <c r="R933" s="165"/>
      <c r="S933" s="5"/>
      <c r="T933" s="5"/>
      <c r="U933" s="5"/>
      <c r="V933" s="5"/>
      <c r="W933" s="5"/>
      <c r="X933" s="5"/>
      <c r="Y933" s="5"/>
      <c r="Z933" s="5"/>
    </row>
    <row r="934" customFormat="false" ht="15" hidden="false" customHeight="true" outlineLevel="0" collapsed="false">
      <c r="O934" s="11"/>
      <c r="Q934" s="4"/>
      <c r="R934" s="165"/>
      <c r="S934" s="5"/>
      <c r="T934" s="5"/>
      <c r="U934" s="5"/>
      <c r="V934" s="5"/>
      <c r="W934" s="5"/>
      <c r="X934" s="5"/>
      <c r="Y934" s="5"/>
      <c r="Z934" s="5"/>
    </row>
    <row r="935" customFormat="false" ht="15" hidden="false" customHeight="true" outlineLevel="0" collapsed="false">
      <c r="O935" s="11"/>
      <c r="Q935" s="4"/>
      <c r="R935" s="165"/>
      <c r="S935" s="5"/>
      <c r="T935" s="5"/>
      <c r="U935" s="5"/>
      <c r="V935" s="5"/>
      <c r="W935" s="5"/>
      <c r="X935" s="5"/>
      <c r="Y935" s="5"/>
      <c r="Z935" s="5"/>
    </row>
    <row r="936" customFormat="false" ht="15" hidden="false" customHeight="true" outlineLevel="0" collapsed="false">
      <c r="O936" s="11"/>
      <c r="Q936" s="4"/>
      <c r="R936" s="165"/>
      <c r="S936" s="5"/>
      <c r="T936" s="5"/>
      <c r="U936" s="5"/>
      <c r="V936" s="5"/>
      <c r="W936" s="5"/>
      <c r="X936" s="5"/>
      <c r="Y936" s="5"/>
      <c r="Z936" s="5"/>
    </row>
    <row r="937" customFormat="false" ht="15" hidden="false" customHeight="true" outlineLevel="0" collapsed="false">
      <c r="O937" s="11"/>
      <c r="Q937" s="4"/>
      <c r="R937" s="165"/>
      <c r="S937" s="5"/>
      <c r="T937" s="5"/>
      <c r="U937" s="5"/>
      <c r="V937" s="5"/>
      <c r="W937" s="5"/>
      <c r="X937" s="5"/>
      <c r="Y937" s="5"/>
      <c r="Z937" s="5"/>
    </row>
    <row r="938" customFormat="false" ht="15" hidden="false" customHeight="true" outlineLevel="0" collapsed="false">
      <c r="O938" s="11"/>
      <c r="Q938" s="4"/>
      <c r="R938" s="165"/>
      <c r="S938" s="5"/>
      <c r="T938" s="5"/>
      <c r="U938" s="5"/>
      <c r="V938" s="5"/>
      <c r="W938" s="5"/>
      <c r="X938" s="5"/>
      <c r="Y938" s="5"/>
      <c r="Z938" s="5"/>
    </row>
    <row r="939" customFormat="false" ht="15" hidden="false" customHeight="true" outlineLevel="0" collapsed="false">
      <c r="O939" s="11"/>
      <c r="Q939" s="4"/>
      <c r="R939" s="165"/>
      <c r="S939" s="5"/>
      <c r="T939" s="5"/>
      <c r="U939" s="5"/>
      <c r="V939" s="5"/>
      <c r="W939" s="5"/>
      <c r="X939" s="5"/>
      <c r="Y939" s="5"/>
      <c r="Z939" s="5"/>
    </row>
    <row r="940" customFormat="false" ht="15" hidden="false" customHeight="true" outlineLevel="0" collapsed="false">
      <c r="O940" s="11"/>
      <c r="Q940" s="4"/>
      <c r="R940" s="165"/>
      <c r="S940" s="5"/>
      <c r="T940" s="5"/>
      <c r="U940" s="5"/>
      <c r="V940" s="5"/>
      <c r="W940" s="5"/>
      <c r="X940" s="5"/>
      <c r="Y940" s="5"/>
      <c r="Z940" s="5"/>
    </row>
    <row r="941" customFormat="false" ht="15" hidden="false" customHeight="true" outlineLevel="0" collapsed="false">
      <c r="O941" s="11"/>
      <c r="Q941" s="4"/>
      <c r="R941" s="165"/>
      <c r="S941" s="5"/>
      <c r="T941" s="5"/>
      <c r="U941" s="5"/>
      <c r="V941" s="5"/>
      <c r="W941" s="5"/>
      <c r="X941" s="5"/>
      <c r="Y941" s="5"/>
      <c r="Z941" s="5"/>
    </row>
    <row r="942" customFormat="false" ht="15" hidden="false" customHeight="true" outlineLevel="0" collapsed="false">
      <c r="O942" s="11"/>
      <c r="Q942" s="4"/>
      <c r="R942" s="165"/>
      <c r="S942" s="5"/>
      <c r="T942" s="5"/>
      <c r="U942" s="5"/>
      <c r="V942" s="5"/>
      <c r="W942" s="5"/>
      <c r="X942" s="5"/>
      <c r="Y942" s="5"/>
      <c r="Z942" s="5"/>
    </row>
    <row r="943" customFormat="false" ht="15" hidden="false" customHeight="true" outlineLevel="0" collapsed="false">
      <c r="O943" s="11"/>
      <c r="Q943" s="4"/>
      <c r="R943" s="165"/>
      <c r="S943" s="5"/>
      <c r="T943" s="5"/>
      <c r="U943" s="5"/>
      <c r="V943" s="5"/>
      <c r="W943" s="5"/>
      <c r="X943" s="5"/>
      <c r="Y943" s="5"/>
      <c r="Z943" s="5"/>
    </row>
    <row r="944" customFormat="false" ht="15" hidden="false" customHeight="true" outlineLevel="0" collapsed="false">
      <c r="O944" s="11"/>
      <c r="Q944" s="4"/>
      <c r="R944" s="165"/>
      <c r="S944" s="5"/>
      <c r="T944" s="5"/>
      <c r="U944" s="5"/>
      <c r="V944" s="5"/>
      <c r="W944" s="5"/>
      <c r="X944" s="5"/>
      <c r="Y944" s="5"/>
      <c r="Z944" s="5"/>
    </row>
    <row r="945" customFormat="false" ht="15" hidden="false" customHeight="true" outlineLevel="0" collapsed="false">
      <c r="O945" s="11"/>
      <c r="Q945" s="4"/>
      <c r="R945" s="165"/>
      <c r="S945" s="5"/>
      <c r="T945" s="5"/>
      <c r="U945" s="5"/>
      <c r="V945" s="5"/>
      <c r="W945" s="5"/>
      <c r="X945" s="5"/>
      <c r="Y945" s="5"/>
      <c r="Z945" s="5"/>
    </row>
    <row r="946" customFormat="false" ht="15" hidden="false" customHeight="true" outlineLevel="0" collapsed="false">
      <c r="O946" s="11"/>
      <c r="Q946" s="4"/>
      <c r="R946" s="165"/>
      <c r="S946" s="5"/>
      <c r="T946" s="5"/>
      <c r="U946" s="5"/>
      <c r="V946" s="5"/>
      <c r="W946" s="5"/>
      <c r="X946" s="5"/>
      <c r="Y946" s="5"/>
      <c r="Z946" s="5"/>
    </row>
    <row r="947" customFormat="false" ht="15" hidden="false" customHeight="true" outlineLevel="0" collapsed="false">
      <c r="O947" s="11"/>
      <c r="Q947" s="4"/>
      <c r="R947" s="165"/>
      <c r="S947" s="5"/>
      <c r="T947" s="5"/>
      <c r="U947" s="5"/>
      <c r="V947" s="5"/>
      <c r="W947" s="5"/>
      <c r="X947" s="5"/>
      <c r="Y947" s="5"/>
      <c r="Z947" s="5"/>
    </row>
    <row r="948" customFormat="false" ht="15" hidden="false" customHeight="true" outlineLevel="0" collapsed="false">
      <c r="O948" s="11"/>
      <c r="Q948" s="4"/>
      <c r="R948" s="165"/>
      <c r="S948" s="5"/>
      <c r="T948" s="5"/>
      <c r="U948" s="5"/>
      <c r="V948" s="5"/>
      <c r="W948" s="5"/>
      <c r="X948" s="5"/>
      <c r="Y948" s="5"/>
      <c r="Z948" s="5"/>
    </row>
    <row r="949" customFormat="false" ht="15" hidden="false" customHeight="true" outlineLevel="0" collapsed="false">
      <c r="O949" s="11"/>
      <c r="Q949" s="4"/>
      <c r="R949" s="165"/>
      <c r="S949" s="5"/>
      <c r="T949" s="5"/>
      <c r="U949" s="5"/>
      <c r="V949" s="5"/>
      <c r="W949" s="5"/>
      <c r="X949" s="5"/>
      <c r="Y949" s="5"/>
      <c r="Z949" s="5"/>
    </row>
    <row r="950" customFormat="false" ht="15" hidden="false" customHeight="true" outlineLevel="0" collapsed="false">
      <c r="O950" s="11"/>
      <c r="Q950" s="4"/>
      <c r="R950" s="165"/>
      <c r="S950" s="5"/>
      <c r="T950" s="5"/>
      <c r="U950" s="5"/>
      <c r="V950" s="5"/>
      <c r="W950" s="5"/>
      <c r="X950" s="5"/>
      <c r="Y950" s="5"/>
      <c r="Z950" s="5"/>
    </row>
    <row r="951" customFormat="false" ht="15" hidden="true" customHeight="true" outlineLevel="0" collapsed="false">
      <c r="O951" s="11"/>
      <c r="Q951" s="4"/>
      <c r="R951" s="165"/>
      <c r="S951" s="5"/>
      <c r="T951" s="5"/>
      <c r="U951" s="5"/>
      <c r="V951" s="5"/>
      <c r="W951" s="5"/>
      <c r="X951" s="5"/>
      <c r="Y951" s="5"/>
      <c r="Z951" s="5"/>
    </row>
    <row r="952" customFormat="false" ht="15" hidden="true" customHeight="true" outlineLevel="0" collapsed="false">
      <c r="O952" s="11"/>
      <c r="Q952" s="4"/>
      <c r="R952" s="165"/>
      <c r="S952" s="5"/>
      <c r="T952" s="5"/>
      <c r="U952" s="5"/>
      <c r="V952" s="5"/>
      <c r="W952" s="5"/>
      <c r="X952" s="5"/>
      <c r="Y952" s="5"/>
      <c r="Z952" s="5"/>
    </row>
    <row r="953" customFormat="false" ht="15" hidden="true" customHeight="true" outlineLevel="0" collapsed="false">
      <c r="O953" s="11"/>
      <c r="Q953" s="4"/>
      <c r="R953" s="165"/>
      <c r="S953" s="5"/>
      <c r="T953" s="5"/>
      <c r="U953" s="5"/>
      <c r="V953" s="5"/>
      <c r="W953" s="5"/>
      <c r="X953" s="5"/>
      <c r="Y953" s="5"/>
      <c r="Z953" s="5"/>
    </row>
    <row r="954" customFormat="false" ht="15" hidden="true" customHeight="true" outlineLevel="0" collapsed="false">
      <c r="O954" s="11"/>
      <c r="Q954" s="4"/>
      <c r="R954" s="165"/>
      <c r="S954" s="5"/>
      <c r="T954" s="5"/>
      <c r="U954" s="5"/>
      <c r="V954" s="5"/>
      <c r="W954" s="5"/>
      <c r="X954" s="5"/>
      <c r="Y954" s="5"/>
      <c r="Z954" s="5"/>
    </row>
    <row r="955" customFormat="false" ht="15" hidden="true" customHeight="true" outlineLevel="0" collapsed="false">
      <c r="O955" s="11"/>
      <c r="Q955" s="4"/>
      <c r="R955" s="165"/>
      <c r="S955" s="5"/>
      <c r="T955" s="5"/>
      <c r="U955" s="5"/>
      <c r="V955" s="5"/>
      <c r="W955" s="5"/>
      <c r="X955" s="5"/>
      <c r="Y955" s="5"/>
      <c r="Z955" s="5"/>
    </row>
    <row r="956" customFormat="false" ht="15" hidden="true" customHeight="true" outlineLevel="0" collapsed="false">
      <c r="O956" s="11"/>
      <c r="Q956" s="4"/>
      <c r="R956" s="165"/>
      <c r="S956" s="5"/>
      <c r="T956" s="5"/>
      <c r="U956" s="5"/>
      <c r="V956" s="5"/>
      <c r="W956" s="5"/>
      <c r="X956" s="5"/>
      <c r="Y956" s="5"/>
      <c r="Z956" s="5"/>
    </row>
    <row r="957" customFormat="false" ht="15" hidden="true" customHeight="true" outlineLevel="0" collapsed="false">
      <c r="O957" s="11"/>
      <c r="Q957" s="4"/>
      <c r="R957" s="165"/>
      <c r="S957" s="5"/>
      <c r="T957" s="5"/>
      <c r="U957" s="5"/>
      <c r="V957" s="5"/>
      <c r="W957" s="5"/>
      <c r="X957" s="5"/>
      <c r="Y957" s="5"/>
      <c r="Z957" s="5"/>
    </row>
    <row r="958" customFormat="false" ht="15" hidden="true" customHeight="true" outlineLevel="0" collapsed="false">
      <c r="O958" s="11"/>
      <c r="Q958" s="4"/>
      <c r="R958" s="165"/>
      <c r="S958" s="5"/>
      <c r="T958" s="5"/>
      <c r="U958" s="5"/>
      <c r="V958" s="5"/>
      <c r="W958" s="5"/>
      <c r="X958" s="5"/>
      <c r="Y958" s="5"/>
      <c r="Z958" s="5"/>
    </row>
    <row r="959" customFormat="false" ht="15" hidden="true" customHeight="true" outlineLevel="0" collapsed="false">
      <c r="O959" s="11"/>
      <c r="Q959" s="4"/>
      <c r="R959" s="165"/>
      <c r="S959" s="5"/>
      <c r="T959" s="5"/>
      <c r="U959" s="5"/>
      <c r="V959" s="5"/>
      <c r="W959" s="5"/>
      <c r="X959" s="5"/>
      <c r="Y959" s="5"/>
      <c r="Z959" s="5"/>
    </row>
    <row r="960" customFormat="false" ht="15" hidden="true" customHeight="true" outlineLevel="0" collapsed="false">
      <c r="O960" s="11"/>
      <c r="Q960" s="4"/>
      <c r="R960" s="165"/>
      <c r="S960" s="5"/>
      <c r="T960" s="5"/>
      <c r="U960" s="5"/>
      <c r="V960" s="5"/>
      <c r="W960" s="5"/>
      <c r="X960" s="5"/>
      <c r="Y960" s="5"/>
      <c r="Z960" s="5"/>
    </row>
    <row r="961" customFormat="false" ht="18.75" hidden="true" customHeight="true" outlineLevel="0" collapsed="false">
      <c r="O961" s="11"/>
      <c r="Q961" s="4"/>
      <c r="R961" s="165"/>
      <c r="S961" s="5"/>
      <c r="T961" s="5"/>
      <c r="U961" s="5"/>
      <c r="V961" s="5"/>
      <c r="W961" s="5"/>
      <c r="X961" s="5"/>
      <c r="Y961" s="5"/>
      <c r="Z961" s="5"/>
    </row>
    <row r="962" customFormat="false" ht="15" hidden="true" customHeight="true" outlineLevel="0" collapsed="false">
      <c r="O962" s="11"/>
      <c r="Q962" s="4"/>
      <c r="R962" s="165"/>
      <c r="S962" s="5"/>
      <c r="T962" s="5"/>
      <c r="U962" s="5"/>
      <c r="V962" s="5"/>
      <c r="W962" s="5"/>
      <c r="X962" s="5"/>
      <c r="Y962" s="5"/>
      <c r="Z962" s="5"/>
    </row>
    <row r="963" customFormat="false" ht="15" hidden="true" customHeight="true" outlineLevel="0" collapsed="false">
      <c r="O963" s="11"/>
      <c r="Q963" s="4"/>
      <c r="R963" s="165"/>
      <c r="S963" s="5"/>
      <c r="T963" s="5"/>
      <c r="U963" s="5"/>
      <c r="V963" s="5"/>
      <c r="W963" s="5"/>
      <c r="X963" s="5"/>
      <c r="Y963" s="5"/>
      <c r="Z963" s="5"/>
    </row>
    <row r="964" customFormat="false" ht="15" hidden="true" customHeight="true" outlineLevel="0" collapsed="false">
      <c r="O964" s="11"/>
      <c r="Q964" s="4"/>
      <c r="R964" s="173"/>
      <c r="S964" s="252"/>
      <c r="T964" s="252"/>
      <c r="U964" s="252"/>
      <c r="V964" s="252"/>
      <c r="W964" s="252"/>
      <c r="X964" s="252"/>
      <c r="Y964" s="252"/>
      <c r="Z964" s="252"/>
      <c r="AA964" s="33"/>
      <c r="AB964" s="33"/>
      <c r="AC964" s="33"/>
    </row>
    <row r="965" customFormat="false" ht="15" hidden="true" customHeight="true" outlineLevel="0" collapsed="false">
      <c r="O965" s="11"/>
      <c r="Q965" s="4"/>
      <c r="R965" s="173"/>
      <c r="S965" s="252"/>
      <c r="T965" s="252"/>
      <c r="U965" s="252"/>
      <c r="V965" s="252"/>
      <c r="W965" s="252"/>
      <c r="X965" s="252"/>
      <c r="Y965" s="252"/>
      <c r="Z965" s="252"/>
      <c r="AA965" s="33"/>
      <c r="AB965" s="33"/>
      <c r="AC965" s="33"/>
    </row>
    <row r="966" customFormat="false" ht="15" hidden="true" customHeight="true" outlineLevel="0" collapsed="false">
      <c r="O966" s="11"/>
      <c r="Q966" s="4"/>
      <c r="R966" s="173"/>
      <c r="S966" s="252"/>
      <c r="T966" s="252"/>
      <c r="U966" s="252"/>
      <c r="V966" s="252"/>
      <c r="W966" s="252"/>
      <c r="X966" s="252"/>
      <c r="Y966" s="252"/>
      <c r="Z966" s="252"/>
      <c r="AA966" s="33"/>
      <c r="AB966" s="33"/>
      <c r="AC966" s="33"/>
    </row>
    <row r="967" customFormat="false" ht="15" hidden="true" customHeight="true" outlineLevel="0" collapsed="false">
      <c r="O967" s="11"/>
      <c r="Q967" s="4"/>
      <c r="R967" s="207"/>
      <c r="S967" s="253"/>
      <c r="T967" s="189"/>
      <c r="U967" s="189"/>
      <c r="V967" s="189"/>
      <c r="W967" s="189"/>
      <c r="X967" s="189"/>
      <c r="Y967" s="254"/>
      <c r="Z967" s="255"/>
      <c r="AA967" s="256"/>
      <c r="AB967" s="49"/>
      <c r="AC967" s="49"/>
    </row>
    <row r="968" customFormat="false" ht="15" hidden="true" customHeight="true" outlineLevel="0" collapsed="false">
      <c r="O968" s="11"/>
      <c r="Q968" s="4"/>
      <c r="R968" s="207"/>
      <c r="S968" s="253"/>
      <c r="T968" s="189"/>
      <c r="U968" s="189"/>
      <c r="V968" s="189"/>
      <c r="W968" s="189"/>
      <c r="X968" s="189"/>
      <c r="Y968" s="254"/>
      <c r="Z968" s="255"/>
      <c r="AA968" s="256"/>
      <c r="AB968" s="49"/>
      <c r="AC968" s="49"/>
    </row>
    <row r="969" customFormat="false" ht="15" hidden="true" customHeight="true" outlineLevel="0" collapsed="false">
      <c r="O969" s="11"/>
      <c r="Q969" s="4"/>
      <c r="R969" s="207"/>
      <c r="S969" s="253"/>
      <c r="T969" s="189"/>
      <c r="U969" s="189"/>
      <c r="V969" s="189"/>
      <c r="W969" s="189"/>
      <c r="X969" s="189"/>
      <c r="Y969" s="254"/>
      <c r="Z969" s="255"/>
      <c r="AA969" s="256"/>
      <c r="AB969" s="49"/>
      <c r="AC969" s="49"/>
    </row>
    <row r="970" customFormat="false" ht="15" hidden="true" customHeight="true" outlineLevel="0" collapsed="false">
      <c r="O970" s="11"/>
      <c r="Q970" s="4"/>
      <c r="R970" s="207"/>
      <c r="S970" s="253"/>
      <c r="T970" s="189"/>
      <c r="U970" s="189"/>
      <c r="V970" s="189"/>
      <c r="W970" s="189"/>
      <c r="X970" s="189"/>
      <c r="Y970" s="254"/>
      <c r="Z970" s="255"/>
      <c r="AA970" s="256"/>
      <c r="AB970" s="49"/>
      <c r="AC970" s="49"/>
    </row>
    <row r="971" customFormat="false" ht="15" hidden="true" customHeight="true" outlineLevel="0" collapsed="false">
      <c r="O971" s="11"/>
      <c r="Q971" s="4"/>
      <c r="R971" s="207"/>
      <c r="S971" s="253"/>
      <c r="T971" s="189"/>
      <c r="U971" s="189"/>
      <c r="V971" s="189"/>
      <c r="W971" s="189"/>
      <c r="X971" s="189"/>
      <c r="Y971" s="254"/>
      <c r="Z971" s="255"/>
      <c r="AA971" s="256"/>
      <c r="AB971" s="49"/>
      <c r="AC971" s="49"/>
    </row>
    <row r="972" customFormat="false" ht="15" hidden="true" customHeight="true" outlineLevel="0" collapsed="false">
      <c r="O972" s="11"/>
      <c r="Q972" s="4"/>
      <c r="R972" s="207"/>
      <c r="S972" s="253"/>
      <c r="T972" s="189"/>
      <c r="U972" s="189"/>
      <c r="V972" s="189"/>
      <c r="W972" s="189"/>
      <c r="X972" s="189"/>
      <c r="Y972" s="254"/>
      <c r="Z972" s="255"/>
      <c r="AA972" s="256"/>
      <c r="AB972" s="49"/>
      <c r="AC972" s="49"/>
    </row>
    <row r="973" customFormat="false" ht="15" hidden="true" customHeight="true" outlineLevel="0" collapsed="false">
      <c r="O973" s="11"/>
      <c r="Q973" s="4"/>
      <c r="R973" s="207"/>
      <c r="S973" s="253"/>
      <c r="T973" s="189"/>
      <c r="U973" s="189"/>
      <c r="V973" s="189"/>
      <c r="W973" s="189"/>
      <c r="X973" s="189"/>
      <c r="Y973" s="254"/>
      <c r="Z973" s="255"/>
      <c r="AA973" s="256"/>
      <c r="AB973" s="49"/>
      <c r="AC973" s="49"/>
    </row>
    <row r="974" customFormat="false" ht="15" hidden="true" customHeight="true" outlineLevel="0" collapsed="false">
      <c r="O974" s="11"/>
      <c r="Q974" s="4"/>
      <c r="R974" s="207"/>
      <c r="S974" s="253"/>
      <c r="T974" s="189"/>
      <c r="U974" s="189"/>
      <c r="V974" s="189"/>
      <c r="W974" s="189"/>
      <c r="X974" s="189"/>
      <c r="Y974" s="254"/>
      <c r="Z974" s="255"/>
      <c r="AA974" s="256"/>
      <c r="AB974" s="49"/>
      <c r="AC974" s="49"/>
    </row>
    <row r="975" customFormat="false" ht="15" hidden="true" customHeight="true" outlineLevel="0" collapsed="false">
      <c r="O975" s="11"/>
      <c r="Q975" s="4"/>
      <c r="R975" s="207"/>
      <c r="S975" s="253"/>
      <c r="T975" s="189"/>
      <c r="U975" s="189"/>
      <c r="V975" s="189"/>
      <c r="W975" s="189"/>
      <c r="X975" s="189"/>
      <c r="Y975" s="254"/>
      <c r="Z975" s="255"/>
      <c r="AA975" s="256"/>
      <c r="AB975" s="49"/>
      <c r="AC975" s="49"/>
    </row>
    <row r="976" customFormat="false" ht="15" hidden="true" customHeight="true" outlineLevel="0" collapsed="false">
      <c r="O976" s="11"/>
      <c r="Q976" s="4"/>
      <c r="R976" s="207"/>
      <c r="S976" s="253"/>
      <c r="T976" s="189"/>
      <c r="U976" s="189"/>
      <c r="V976" s="189"/>
      <c r="W976" s="189"/>
      <c r="X976" s="189"/>
      <c r="Y976" s="254"/>
      <c r="Z976" s="255"/>
      <c r="AA976" s="256"/>
      <c r="AB976" s="49"/>
      <c r="AC976" s="49"/>
    </row>
    <row r="977" customFormat="false" ht="15" hidden="true" customHeight="true" outlineLevel="0" collapsed="false">
      <c r="O977" s="11"/>
      <c r="Q977" s="4"/>
      <c r="R977" s="207"/>
      <c r="S977" s="253"/>
      <c r="T977" s="189"/>
      <c r="U977" s="189"/>
      <c r="V977" s="189"/>
      <c r="W977" s="189"/>
      <c r="X977" s="189"/>
      <c r="Y977" s="254"/>
      <c r="Z977" s="255"/>
      <c r="AA977" s="256"/>
      <c r="AB977" s="49"/>
      <c r="AC977" s="49"/>
    </row>
    <row r="978" customFormat="false" ht="15" hidden="true" customHeight="true" outlineLevel="0" collapsed="false">
      <c r="O978" s="11"/>
      <c r="Q978" s="4"/>
      <c r="R978" s="207"/>
      <c r="S978" s="253"/>
      <c r="T978" s="189"/>
      <c r="U978" s="189"/>
      <c r="V978" s="189"/>
      <c r="W978" s="189"/>
      <c r="X978" s="189"/>
      <c r="Y978" s="254"/>
      <c r="Z978" s="255"/>
      <c r="AA978" s="256"/>
      <c r="AB978" s="49"/>
      <c r="AC978" s="49"/>
    </row>
    <row r="979" customFormat="false" ht="15" hidden="true" customHeight="true" outlineLevel="0" collapsed="false">
      <c r="O979" s="11"/>
      <c r="Q979" s="4"/>
      <c r="R979" s="207"/>
      <c r="S979" s="253"/>
      <c r="T979" s="189"/>
      <c r="U979" s="189"/>
      <c r="V979" s="189"/>
      <c r="W979" s="189"/>
      <c r="X979" s="189"/>
      <c r="Y979" s="254"/>
      <c r="Z979" s="255"/>
      <c r="AA979" s="256"/>
      <c r="AB979" s="49"/>
      <c r="AC979" s="49"/>
    </row>
    <row r="980" customFormat="false" ht="15" hidden="true" customHeight="true" outlineLevel="0" collapsed="false">
      <c r="O980" s="11"/>
      <c r="Q980" s="4"/>
      <c r="R980" s="207"/>
      <c r="S980" s="253"/>
      <c r="T980" s="189"/>
      <c r="U980" s="189"/>
      <c r="V980" s="189"/>
      <c r="W980" s="189"/>
      <c r="X980" s="189"/>
      <c r="Y980" s="254"/>
      <c r="Z980" s="255"/>
      <c r="AA980" s="256"/>
      <c r="AB980" s="49"/>
      <c r="AC980" s="49"/>
    </row>
    <row r="981" customFormat="false" ht="15" hidden="true" customHeight="true" outlineLevel="0" collapsed="false">
      <c r="O981" s="11"/>
      <c r="Q981" s="4"/>
      <c r="R981" s="207"/>
      <c r="S981" s="253"/>
      <c r="T981" s="189"/>
      <c r="U981" s="189"/>
      <c r="V981" s="189"/>
      <c r="W981" s="189"/>
      <c r="X981" s="189"/>
      <c r="Y981" s="254"/>
      <c r="Z981" s="255"/>
      <c r="AA981" s="256"/>
      <c r="AB981" s="49"/>
      <c r="AC981" s="49"/>
    </row>
    <row r="982" customFormat="false" ht="15" hidden="true" customHeight="true" outlineLevel="0" collapsed="false">
      <c r="O982" s="11"/>
      <c r="Q982" s="4"/>
      <c r="R982" s="207"/>
      <c r="S982" s="253"/>
      <c r="T982" s="189"/>
      <c r="U982" s="189"/>
      <c r="V982" s="189"/>
      <c r="W982" s="189"/>
      <c r="X982" s="189"/>
      <c r="Y982" s="254"/>
      <c r="Z982" s="255"/>
      <c r="AA982" s="256"/>
      <c r="AB982" s="49"/>
      <c r="AC982" s="49"/>
    </row>
    <row r="983" customFormat="false" ht="15" hidden="true" customHeight="true" outlineLevel="0" collapsed="false">
      <c r="O983" s="11"/>
      <c r="Q983" s="4"/>
      <c r="R983" s="207"/>
      <c r="S983" s="253"/>
      <c r="T983" s="189"/>
      <c r="U983" s="189"/>
      <c r="V983" s="189"/>
      <c r="W983" s="189"/>
      <c r="X983" s="189"/>
      <c r="Y983" s="254"/>
      <c r="Z983" s="255"/>
      <c r="AA983" s="256"/>
      <c r="AB983" s="49"/>
      <c r="AC983" s="49"/>
    </row>
    <row r="984" customFormat="false" ht="15" hidden="true" customHeight="true" outlineLevel="0" collapsed="false">
      <c r="O984" s="11"/>
      <c r="Q984" s="4"/>
      <c r="R984" s="207"/>
      <c r="S984" s="253"/>
      <c r="T984" s="189"/>
      <c r="U984" s="189"/>
      <c r="V984" s="189"/>
      <c r="W984" s="189"/>
      <c r="X984" s="189"/>
      <c r="Y984" s="254"/>
      <c r="Z984" s="255"/>
      <c r="AA984" s="256"/>
      <c r="AB984" s="49"/>
      <c r="AC984" s="49"/>
    </row>
    <row r="985" customFormat="false" ht="15" hidden="false" customHeight="true" outlineLevel="0" collapsed="false">
      <c r="O985" s="11"/>
      <c r="Q985" s="4"/>
      <c r="R985" s="207"/>
      <c r="S985" s="253"/>
      <c r="T985" s="189"/>
      <c r="U985" s="189"/>
      <c r="V985" s="189"/>
      <c r="W985" s="189"/>
      <c r="X985" s="189"/>
      <c r="Y985" s="254"/>
      <c r="Z985" s="255"/>
      <c r="AA985" s="256"/>
      <c r="AB985" s="49"/>
      <c r="AC985" s="49"/>
    </row>
    <row r="986" customFormat="false" ht="15" hidden="false" customHeight="true" outlineLevel="0" collapsed="false">
      <c r="O986" s="11"/>
      <c r="Q986" s="4"/>
      <c r="R986" s="207"/>
      <c r="S986" s="253"/>
      <c r="T986" s="189"/>
      <c r="U986" s="189"/>
      <c r="V986" s="189"/>
      <c r="W986" s="189"/>
      <c r="X986" s="189"/>
      <c r="Y986" s="254"/>
      <c r="Z986" s="255"/>
      <c r="AA986" s="256"/>
      <c r="AB986" s="49"/>
      <c r="AC986" s="49"/>
    </row>
    <row r="987" customFormat="false" ht="15" hidden="false" customHeight="true" outlineLevel="0" collapsed="false">
      <c r="O987" s="11"/>
      <c r="Q987" s="4"/>
      <c r="R987" s="207"/>
      <c r="S987" s="253"/>
      <c r="T987" s="189"/>
      <c r="U987" s="189"/>
      <c r="V987" s="189"/>
      <c r="W987" s="189"/>
      <c r="X987" s="189"/>
      <c r="Y987" s="254"/>
      <c r="Z987" s="255"/>
      <c r="AA987" s="256"/>
      <c r="AB987" s="49"/>
      <c r="AC987" s="49"/>
    </row>
    <row r="988" customFormat="false" ht="15" hidden="false" customHeight="true" outlineLevel="0" collapsed="false">
      <c r="O988" s="11"/>
      <c r="Q988" s="4"/>
      <c r="R988" s="207"/>
      <c r="S988" s="253"/>
      <c r="T988" s="189"/>
      <c r="U988" s="189"/>
      <c r="V988" s="189"/>
      <c r="W988" s="189"/>
      <c r="X988" s="189"/>
      <c r="Y988" s="254"/>
      <c r="Z988" s="255"/>
      <c r="AA988" s="256"/>
      <c r="AB988" s="49"/>
      <c r="AC988" s="49"/>
    </row>
    <row r="989" customFormat="false" ht="15" hidden="false" customHeight="true" outlineLevel="0" collapsed="false">
      <c r="O989" s="11"/>
      <c r="Q989" s="4"/>
      <c r="R989" s="207"/>
      <c r="S989" s="253"/>
      <c r="T989" s="189"/>
      <c r="U989" s="189"/>
      <c r="V989" s="189"/>
      <c r="W989" s="189"/>
      <c r="X989" s="189"/>
      <c r="Y989" s="254"/>
      <c r="Z989" s="255"/>
      <c r="AA989" s="256"/>
      <c r="AB989" s="49"/>
      <c r="AC989" s="49"/>
    </row>
    <row r="990" customFormat="false" ht="15" hidden="false" customHeight="true" outlineLevel="0" collapsed="false">
      <c r="O990" s="11"/>
      <c r="Q990" s="4"/>
      <c r="R990" s="207"/>
      <c r="S990" s="253"/>
      <c r="T990" s="189"/>
      <c r="U990" s="189"/>
      <c r="V990" s="189"/>
      <c r="W990" s="189"/>
      <c r="X990" s="189"/>
      <c r="Y990" s="254"/>
      <c r="Z990" s="255"/>
      <c r="AA990" s="256"/>
      <c r="AB990" s="49"/>
      <c r="AC990" s="49"/>
    </row>
    <row r="991" customFormat="false" ht="15" hidden="false" customHeight="true" outlineLevel="0" collapsed="false">
      <c r="O991" s="11"/>
      <c r="Q991" s="4"/>
      <c r="R991" s="207"/>
      <c r="S991" s="253"/>
      <c r="T991" s="189"/>
      <c r="U991" s="189"/>
      <c r="V991" s="189"/>
      <c r="W991" s="189"/>
      <c r="X991" s="189"/>
      <c r="Y991" s="254"/>
      <c r="Z991" s="255"/>
      <c r="AA991" s="256"/>
      <c r="AB991" s="49"/>
      <c r="AC991" s="49"/>
    </row>
    <row r="992" customFormat="false" ht="15" hidden="false" customHeight="true" outlineLevel="0" collapsed="false">
      <c r="O992" s="11"/>
      <c r="Q992" s="4"/>
      <c r="R992" s="207"/>
      <c r="S992" s="253"/>
      <c r="T992" s="189"/>
      <c r="U992" s="189"/>
      <c r="V992" s="189"/>
      <c r="W992" s="189"/>
      <c r="X992" s="189"/>
      <c r="Y992" s="254"/>
      <c r="Z992" s="255"/>
      <c r="AA992" s="256"/>
      <c r="AB992" s="49"/>
      <c r="AC992" s="49"/>
    </row>
    <row r="993" customFormat="false" ht="15" hidden="false" customHeight="true" outlineLevel="0" collapsed="false">
      <c r="O993" s="11"/>
      <c r="Q993" s="4"/>
      <c r="R993" s="207"/>
      <c r="S993" s="253"/>
      <c r="T993" s="189"/>
      <c r="U993" s="189"/>
      <c r="V993" s="189"/>
      <c r="W993" s="189"/>
      <c r="X993" s="189"/>
      <c r="Y993" s="254"/>
      <c r="Z993" s="255"/>
      <c r="AA993" s="256"/>
      <c r="AB993" s="49"/>
      <c r="AC993" s="49"/>
    </row>
    <row r="994" customFormat="false" ht="15" hidden="false" customHeight="true" outlineLevel="0" collapsed="false">
      <c r="O994" s="11"/>
      <c r="Q994" s="4"/>
      <c r="R994" s="207"/>
      <c r="S994" s="253"/>
      <c r="T994" s="189"/>
      <c r="U994" s="189"/>
      <c r="V994" s="189"/>
      <c r="W994" s="189"/>
      <c r="X994" s="189"/>
      <c r="Y994" s="254"/>
      <c r="Z994" s="255"/>
      <c r="AA994" s="256"/>
      <c r="AB994" s="49"/>
      <c r="AC994" s="49"/>
    </row>
    <row r="995" customFormat="false" ht="15" hidden="false" customHeight="true" outlineLevel="0" collapsed="false">
      <c r="O995" s="11"/>
      <c r="Q995" s="4"/>
      <c r="R995" s="207"/>
      <c r="S995" s="253"/>
      <c r="T995" s="189"/>
      <c r="U995" s="189"/>
      <c r="V995" s="189"/>
      <c r="W995" s="189"/>
      <c r="X995" s="189"/>
      <c r="Y995" s="254"/>
      <c r="Z995" s="255"/>
      <c r="AA995" s="256"/>
      <c r="AB995" s="49"/>
      <c r="AC995" s="49"/>
    </row>
    <row r="996" customFormat="false" ht="15" hidden="false" customHeight="true" outlineLevel="0" collapsed="false">
      <c r="O996" s="11"/>
      <c r="Q996" s="4"/>
      <c r="R996" s="207"/>
      <c r="S996" s="253"/>
      <c r="T996" s="189"/>
      <c r="U996" s="189"/>
      <c r="V996" s="189"/>
      <c r="W996" s="189"/>
      <c r="X996" s="189"/>
      <c r="Y996" s="254"/>
      <c r="Z996" s="255"/>
      <c r="AA996" s="256"/>
      <c r="AB996" s="49"/>
      <c r="AC996" s="49"/>
    </row>
    <row r="997" customFormat="false" ht="15" hidden="false" customHeight="true" outlineLevel="0" collapsed="false">
      <c r="O997" s="11"/>
      <c r="Q997" s="4"/>
      <c r="R997" s="207"/>
      <c r="S997" s="253"/>
      <c r="T997" s="189"/>
      <c r="U997" s="189"/>
      <c r="V997" s="189"/>
      <c r="W997" s="189"/>
      <c r="X997" s="189"/>
      <c r="Y997" s="254"/>
      <c r="Z997" s="255"/>
      <c r="AA997" s="256"/>
      <c r="AB997" s="49"/>
      <c r="AC997" s="49"/>
    </row>
    <row r="998" customFormat="false" ht="15" hidden="false" customHeight="true" outlineLevel="0" collapsed="false">
      <c r="O998" s="11"/>
      <c r="Q998" s="4"/>
      <c r="R998" s="207"/>
      <c r="S998" s="253"/>
      <c r="T998" s="189"/>
      <c r="U998" s="189"/>
      <c r="V998" s="189"/>
      <c r="W998" s="189"/>
      <c r="X998" s="189"/>
      <c r="Y998" s="254"/>
      <c r="Z998" s="255"/>
      <c r="AA998" s="256"/>
      <c r="AB998" s="49"/>
      <c r="AC998" s="49"/>
    </row>
    <row r="999" customFormat="false" ht="15" hidden="false" customHeight="true" outlineLevel="0" collapsed="false">
      <c r="O999" s="11"/>
      <c r="Q999" s="4"/>
      <c r="R999" s="207"/>
      <c r="S999" s="253"/>
      <c r="T999" s="189"/>
      <c r="U999" s="189"/>
      <c r="V999" s="189"/>
      <c r="W999" s="189"/>
      <c r="X999" s="189"/>
      <c r="Y999" s="254"/>
      <c r="Z999" s="255"/>
      <c r="AA999" s="256"/>
      <c r="AB999" s="49"/>
      <c r="AC999" s="49"/>
    </row>
    <row r="1000" customFormat="false" ht="15" hidden="false" customHeight="true" outlineLevel="0" collapsed="false">
      <c r="O1000" s="11"/>
      <c r="Q1000" s="4"/>
      <c r="R1000" s="207"/>
      <c r="S1000" s="253"/>
      <c r="T1000" s="189"/>
      <c r="U1000" s="189"/>
      <c r="V1000" s="189"/>
      <c r="W1000" s="189"/>
      <c r="X1000" s="189"/>
      <c r="Y1000" s="254"/>
      <c r="Z1000" s="255"/>
      <c r="AA1000" s="256"/>
      <c r="AB1000" s="49"/>
      <c r="AC1000" s="49"/>
    </row>
    <row r="1001" customFormat="false" ht="15" hidden="false" customHeight="true" outlineLevel="0" collapsed="false">
      <c r="O1001" s="11"/>
      <c r="Q1001" s="4"/>
      <c r="R1001" s="207"/>
      <c r="S1001" s="253"/>
      <c r="T1001" s="189"/>
      <c r="U1001" s="189"/>
      <c r="V1001" s="189"/>
      <c r="W1001" s="189"/>
      <c r="X1001" s="189"/>
      <c r="Y1001" s="254"/>
      <c r="Z1001" s="255"/>
      <c r="AA1001" s="256"/>
      <c r="AB1001" s="49"/>
      <c r="AC1001" s="49"/>
    </row>
    <row r="1002" customFormat="false" ht="15" hidden="false" customHeight="true" outlineLevel="0" collapsed="false">
      <c r="O1002" s="11"/>
      <c r="Q1002" s="4"/>
      <c r="R1002" s="207"/>
      <c r="S1002" s="253"/>
      <c r="T1002" s="189"/>
      <c r="U1002" s="189"/>
      <c r="V1002" s="189"/>
      <c r="W1002" s="189"/>
      <c r="X1002" s="189"/>
      <c r="Y1002" s="254"/>
      <c r="Z1002" s="255"/>
      <c r="AA1002" s="256"/>
      <c r="AB1002" s="49"/>
      <c r="AC1002" s="49"/>
    </row>
    <row r="1003" customFormat="false" ht="15" hidden="false" customHeight="true" outlineLevel="0" collapsed="false">
      <c r="O1003" s="11"/>
      <c r="Q1003" s="4"/>
      <c r="R1003" s="207"/>
      <c r="S1003" s="253"/>
      <c r="T1003" s="189"/>
      <c r="U1003" s="189"/>
      <c r="V1003" s="189"/>
      <c r="W1003" s="189"/>
      <c r="X1003" s="189"/>
      <c r="Y1003" s="254"/>
      <c r="Z1003" s="255"/>
      <c r="AA1003" s="256"/>
      <c r="AB1003" s="49"/>
      <c r="AC1003" s="49"/>
    </row>
    <row r="1004" customFormat="false" ht="15" hidden="false" customHeight="true" outlineLevel="0" collapsed="false">
      <c r="O1004" s="11"/>
      <c r="Q1004" s="4"/>
      <c r="R1004" s="207"/>
      <c r="S1004" s="253"/>
      <c r="T1004" s="189"/>
      <c r="U1004" s="189"/>
      <c r="V1004" s="189"/>
      <c r="W1004" s="189"/>
      <c r="X1004" s="189"/>
      <c r="Y1004" s="254"/>
      <c r="Z1004" s="255"/>
      <c r="AA1004" s="256"/>
      <c r="AB1004" s="49"/>
      <c r="AC1004" s="49"/>
    </row>
    <row r="1005" customFormat="false" ht="15" hidden="false" customHeight="true" outlineLevel="0" collapsed="false">
      <c r="O1005" s="11"/>
      <c r="Q1005" s="4"/>
      <c r="R1005" s="207"/>
      <c r="S1005" s="253"/>
      <c r="T1005" s="189"/>
      <c r="U1005" s="189"/>
      <c r="V1005" s="189"/>
      <c r="W1005" s="189"/>
      <c r="X1005" s="189"/>
      <c r="Y1005" s="254"/>
      <c r="Z1005" s="255"/>
      <c r="AA1005" s="256"/>
      <c r="AB1005" s="49"/>
      <c r="AC1005" s="49"/>
    </row>
    <row r="1006" customFormat="false" ht="15" hidden="false" customHeight="true" outlineLevel="0" collapsed="false">
      <c r="O1006" s="11"/>
      <c r="Q1006" s="4"/>
      <c r="R1006" s="207"/>
      <c r="S1006" s="253"/>
      <c r="T1006" s="189"/>
      <c r="U1006" s="189"/>
      <c r="V1006" s="189"/>
      <c r="W1006" s="189"/>
      <c r="X1006" s="189"/>
      <c r="Y1006" s="254"/>
      <c r="Z1006" s="255"/>
      <c r="AA1006" s="256"/>
      <c r="AB1006" s="49"/>
      <c r="AC1006" s="49"/>
    </row>
    <row r="1007" customFormat="false" ht="15" hidden="false" customHeight="true" outlineLevel="0" collapsed="false">
      <c r="O1007" s="11"/>
      <c r="Q1007" s="4"/>
      <c r="R1007" s="207"/>
      <c r="S1007" s="253"/>
      <c r="T1007" s="189"/>
      <c r="U1007" s="189"/>
      <c r="V1007" s="189"/>
      <c r="W1007" s="189"/>
      <c r="X1007" s="189"/>
      <c r="Y1007" s="254"/>
      <c r="Z1007" s="255"/>
      <c r="AA1007" s="256"/>
      <c r="AB1007" s="49"/>
      <c r="AC1007" s="49"/>
    </row>
    <row r="1008" customFormat="false" ht="15" hidden="false" customHeight="true" outlineLevel="0" collapsed="false">
      <c r="O1008" s="11"/>
      <c r="Q1008" s="4"/>
      <c r="R1008" s="207"/>
      <c r="S1008" s="253"/>
      <c r="T1008" s="189"/>
      <c r="U1008" s="189"/>
      <c r="V1008" s="189"/>
      <c r="W1008" s="189"/>
      <c r="X1008" s="189"/>
      <c r="Y1008" s="254"/>
      <c r="Z1008" s="255"/>
      <c r="AA1008" s="256"/>
      <c r="AB1008" s="49"/>
      <c r="AC1008" s="49"/>
    </row>
    <row r="1009" customFormat="false" ht="15" hidden="false" customHeight="true" outlineLevel="0" collapsed="false">
      <c r="O1009" s="11"/>
      <c r="Q1009" s="4"/>
      <c r="R1009" s="207"/>
      <c r="S1009" s="253"/>
      <c r="T1009" s="189"/>
      <c r="U1009" s="189"/>
      <c r="V1009" s="189"/>
      <c r="W1009" s="189"/>
      <c r="X1009" s="189"/>
      <c r="Y1009" s="254"/>
      <c r="Z1009" s="255"/>
      <c r="AA1009" s="256"/>
      <c r="AB1009" s="49"/>
      <c r="AC1009" s="49"/>
    </row>
    <row r="1010" customFormat="false" ht="15" hidden="false" customHeight="true" outlineLevel="0" collapsed="false">
      <c r="O1010" s="11"/>
      <c r="Q1010" s="4"/>
      <c r="R1010" s="207"/>
      <c r="S1010" s="253"/>
      <c r="T1010" s="189"/>
      <c r="U1010" s="189"/>
      <c r="V1010" s="189"/>
      <c r="W1010" s="189"/>
      <c r="X1010" s="189"/>
      <c r="Y1010" s="254"/>
      <c r="Z1010" s="255"/>
      <c r="AA1010" s="256"/>
      <c r="AB1010" s="49"/>
      <c r="AC1010" s="49"/>
    </row>
    <row r="1011" customFormat="false" ht="15" hidden="false" customHeight="true" outlineLevel="0" collapsed="false">
      <c r="O1011" s="11"/>
      <c r="Q1011" s="4"/>
      <c r="R1011" s="207"/>
      <c r="S1011" s="253"/>
      <c r="T1011" s="189"/>
      <c r="U1011" s="189"/>
      <c r="V1011" s="189"/>
      <c r="W1011" s="189"/>
      <c r="X1011" s="189"/>
      <c r="Y1011" s="254"/>
      <c r="Z1011" s="255"/>
      <c r="AA1011" s="256"/>
      <c r="AB1011" s="49"/>
      <c r="AC1011" s="49"/>
    </row>
    <row r="1012" customFormat="false" ht="15" hidden="false" customHeight="true" outlineLevel="0" collapsed="false">
      <c r="O1012" s="11"/>
      <c r="Q1012" s="4"/>
      <c r="R1012" s="207"/>
      <c r="S1012" s="253"/>
      <c r="T1012" s="189"/>
      <c r="U1012" s="189"/>
      <c r="V1012" s="189"/>
      <c r="W1012" s="189"/>
      <c r="X1012" s="189"/>
      <c r="Y1012" s="254"/>
      <c r="Z1012" s="255"/>
      <c r="AA1012" s="256"/>
      <c r="AB1012" s="49"/>
      <c r="AC1012" s="49"/>
    </row>
    <row r="1013" customFormat="false" ht="15" hidden="false" customHeight="true" outlineLevel="0" collapsed="false">
      <c r="O1013" s="11"/>
      <c r="Q1013" s="4"/>
      <c r="R1013" s="207"/>
      <c r="S1013" s="253"/>
      <c r="T1013" s="189"/>
      <c r="U1013" s="189"/>
      <c r="V1013" s="189"/>
      <c r="W1013" s="189"/>
      <c r="X1013" s="189"/>
      <c r="Y1013" s="254"/>
      <c r="Z1013" s="255"/>
      <c r="AA1013" s="256"/>
      <c r="AB1013" s="49"/>
      <c r="AC1013" s="49"/>
    </row>
    <row r="1014" customFormat="false" ht="15" hidden="false" customHeight="true" outlineLevel="0" collapsed="false">
      <c r="O1014" s="11"/>
      <c r="Q1014" s="4"/>
      <c r="R1014" s="207"/>
      <c r="S1014" s="253"/>
      <c r="T1014" s="189"/>
      <c r="U1014" s="189"/>
      <c r="V1014" s="189"/>
      <c r="W1014" s="189"/>
      <c r="X1014" s="189"/>
      <c r="Y1014" s="254"/>
      <c r="Z1014" s="255"/>
      <c r="AA1014" s="256"/>
      <c r="AB1014" s="49"/>
      <c r="AC1014" s="49"/>
    </row>
    <row r="1015" customFormat="false" ht="15" hidden="false" customHeight="true" outlineLevel="0" collapsed="false">
      <c r="O1015" s="11"/>
      <c r="Q1015" s="4"/>
      <c r="R1015" s="207"/>
      <c r="S1015" s="253"/>
      <c r="T1015" s="189"/>
      <c r="U1015" s="189"/>
      <c r="V1015" s="189"/>
      <c r="W1015" s="189"/>
      <c r="X1015" s="189"/>
      <c r="Y1015" s="254"/>
      <c r="Z1015" s="255"/>
      <c r="AA1015" s="256"/>
      <c r="AB1015" s="49"/>
      <c r="AC1015" s="49"/>
    </row>
    <row r="1016" customFormat="false" ht="15" hidden="false" customHeight="true" outlineLevel="0" collapsed="false">
      <c r="O1016" s="11"/>
      <c r="Q1016" s="4"/>
      <c r="R1016" s="207"/>
      <c r="S1016" s="253"/>
      <c r="T1016" s="189"/>
      <c r="U1016" s="189"/>
      <c r="V1016" s="189"/>
      <c r="W1016" s="189"/>
      <c r="X1016" s="189"/>
      <c r="Y1016" s="254"/>
      <c r="Z1016" s="255"/>
      <c r="AA1016" s="256"/>
      <c r="AB1016" s="49"/>
      <c r="AC1016" s="49"/>
    </row>
    <row r="1017" customFormat="false" ht="15" hidden="false" customHeight="true" outlineLevel="0" collapsed="false">
      <c r="O1017" s="11"/>
      <c r="Q1017" s="4"/>
      <c r="R1017" s="207"/>
      <c r="S1017" s="253"/>
      <c r="T1017" s="189"/>
      <c r="U1017" s="189"/>
      <c r="V1017" s="189"/>
      <c r="W1017" s="189"/>
      <c r="X1017" s="189"/>
      <c r="Y1017" s="254"/>
      <c r="Z1017" s="255"/>
      <c r="AA1017" s="256"/>
      <c r="AB1017" s="49"/>
      <c r="AC1017" s="49"/>
    </row>
    <row r="1018" customFormat="false" ht="15" hidden="false" customHeight="true" outlineLevel="0" collapsed="false">
      <c r="O1018" s="11"/>
      <c r="Q1018" s="4"/>
      <c r="R1018" s="207"/>
      <c r="S1018" s="253"/>
      <c r="T1018" s="189"/>
      <c r="U1018" s="189"/>
      <c r="V1018" s="189"/>
      <c r="W1018" s="189"/>
      <c r="X1018" s="189"/>
      <c r="Y1018" s="254"/>
      <c r="Z1018" s="255"/>
      <c r="AA1018" s="256"/>
      <c r="AB1018" s="49"/>
      <c r="AC1018" s="49"/>
    </row>
    <row r="1019" customFormat="false" ht="15" hidden="false" customHeight="true" outlineLevel="0" collapsed="false">
      <c r="O1019" s="11"/>
      <c r="Q1019" s="4"/>
      <c r="R1019" s="207"/>
      <c r="S1019" s="253"/>
      <c r="T1019" s="189"/>
      <c r="U1019" s="189"/>
      <c r="V1019" s="189"/>
      <c r="W1019" s="189"/>
      <c r="X1019" s="189"/>
      <c r="Y1019" s="254"/>
      <c r="Z1019" s="255"/>
      <c r="AA1019" s="256"/>
      <c r="AB1019" s="49"/>
      <c r="AC1019" s="49"/>
    </row>
    <row r="1020" customFormat="false" ht="15" hidden="false" customHeight="true" outlineLevel="0" collapsed="false">
      <c r="O1020" s="11"/>
      <c r="Q1020" s="4"/>
      <c r="R1020" s="207"/>
      <c r="S1020" s="253"/>
      <c r="T1020" s="189"/>
      <c r="U1020" s="189"/>
      <c r="V1020" s="189"/>
      <c r="W1020" s="189"/>
      <c r="X1020" s="189"/>
      <c r="Y1020" s="254"/>
      <c r="Z1020" s="255"/>
      <c r="AA1020" s="256"/>
      <c r="AB1020" s="49"/>
      <c r="AC1020" s="49"/>
    </row>
    <row r="1021" customFormat="false" ht="15" hidden="false" customHeight="true" outlineLevel="0" collapsed="false">
      <c r="O1021" s="11"/>
      <c r="Q1021" s="4"/>
      <c r="R1021" s="207"/>
      <c r="S1021" s="253"/>
      <c r="T1021" s="189"/>
      <c r="U1021" s="189"/>
      <c r="V1021" s="189"/>
      <c r="W1021" s="189"/>
      <c r="X1021" s="189"/>
      <c r="Y1021" s="254"/>
      <c r="Z1021" s="255"/>
      <c r="AA1021" s="256"/>
      <c r="AB1021" s="49"/>
      <c r="AC1021" s="49"/>
    </row>
    <row r="1022" customFormat="false" ht="15" hidden="false" customHeight="true" outlineLevel="0" collapsed="false">
      <c r="O1022" s="11"/>
      <c r="Q1022" s="4"/>
      <c r="R1022" s="207"/>
      <c r="S1022" s="253"/>
      <c r="T1022" s="189"/>
      <c r="U1022" s="189"/>
      <c r="V1022" s="189"/>
      <c r="W1022" s="189"/>
      <c r="X1022" s="189"/>
      <c r="Y1022" s="254"/>
      <c r="Z1022" s="255"/>
      <c r="AA1022" s="256"/>
      <c r="AB1022" s="49"/>
      <c r="AC1022" s="49"/>
    </row>
    <row r="1023" customFormat="false" ht="15" hidden="false" customHeight="true" outlineLevel="0" collapsed="false">
      <c r="O1023" s="11"/>
      <c r="Q1023" s="4"/>
      <c r="R1023" s="207"/>
      <c r="S1023" s="253"/>
      <c r="T1023" s="189"/>
      <c r="U1023" s="189"/>
      <c r="V1023" s="189"/>
      <c r="W1023" s="189"/>
      <c r="X1023" s="189"/>
      <c r="Y1023" s="254"/>
      <c r="Z1023" s="255"/>
      <c r="AA1023" s="256"/>
      <c r="AB1023" s="49"/>
      <c r="AC1023" s="49"/>
    </row>
    <row r="1024" customFormat="false" ht="15" hidden="false" customHeight="true" outlineLevel="0" collapsed="false">
      <c r="O1024" s="11"/>
      <c r="Q1024" s="4"/>
      <c r="R1024" s="207"/>
      <c r="S1024" s="253"/>
      <c r="T1024" s="189"/>
      <c r="U1024" s="189"/>
      <c r="V1024" s="189"/>
      <c r="W1024" s="189"/>
      <c r="X1024" s="189"/>
      <c r="Y1024" s="254"/>
      <c r="Z1024" s="255"/>
      <c r="AA1024" s="256"/>
      <c r="AB1024" s="49"/>
      <c r="AC1024" s="49"/>
    </row>
    <row r="1025" customFormat="false" ht="15" hidden="false" customHeight="true" outlineLevel="0" collapsed="false">
      <c r="O1025" s="11"/>
      <c r="Q1025" s="4"/>
      <c r="R1025" s="207"/>
      <c r="S1025" s="253"/>
      <c r="T1025" s="189"/>
      <c r="U1025" s="189"/>
      <c r="V1025" s="189"/>
      <c r="W1025" s="189"/>
      <c r="X1025" s="189"/>
      <c r="Y1025" s="254"/>
      <c r="Z1025" s="255"/>
      <c r="AA1025" s="256"/>
      <c r="AB1025" s="49"/>
      <c r="AC1025" s="49"/>
    </row>
    <row r="1026" customFormat="false" ht="15" hidden="false" customHeight="true" outlineLevel="0" collapsed="false">
      <c r="O1026" s="11"/>
      <c r="Q1026" s="4"/>
      <c r="R1026" s="207"/>
      <c r="S1026" s="253"/>
      <c r="T1026" s="189"/>
      <c r="U1026" s="189"/>
      <c r="V1026" s="189"/>
      <c r="W1026" s="189"/>
      <c r="X1026" s="189"/>
      <c r="Y1026" s="254"/>
      <c r="Z1026" s="255"/>
      <c r="AA1026" s="256"/>
      <c r="AB1026" s="49"/>
      <c r="AC1026" s="49"/>
    </row>
    <row r="1027" customFormat="false" ht="15" hidden="false" customHeight="true" outlineLevel="0" collapsed="false">
      <c r="O1027" s="11"/>
      <c r="Q1027" s="4"/>
      <c r="R1027" s="207"/>
      <c r="S1027" s="253"/>
      <c r="T1027" s="189"/>
      <c r="U1027" s="189"/>
      <c r="V1027" s="189"/>
      <c r="W1027" s="189"/>
      <c r="X1027" s="189"/>
      <c r="Y1027" s="254"/>
      <c r="Z1027" s="255"/>
      <c r="AA1027" s="256"/>
      <c r="AB1027" s="49"/>
      <c r="AC1027" s="49"/>
    </row>
    <row r="1028" customFormat="false" ht="15" hidden="false" customHeight="true" outlineLevel="0" collapsed="false">
      <c r="O1028" s="11"/>
      <c r="Q1028" s="4"/>
      <c r="R1028" s="207"/>
      <c r="S1028" s="253"/>
      <c r="T1028" s="189"/>
      <c r="U1028" s="189"/>
      <c r="V1028" s="189"/>
      <c r="W1028" s="189"/>
      <c r="X1028" s="189"/>
      <c r="Y1028" s="254"/>
      <c r="Z1028" s="255"/>
      <c r="AA1028" s="256"/>
      <c r="AB1028" s="49"/>
      <c r="AC1028" s="49"/>
    </row>
    <row r="1029" customFormat="false" ht="15" hidden="false" customHeight="true" outlineLevel="0" collapsed="false">
      <c r="O1029" s="11"/>
      <c r="Q1029" s="4"/>
      <c r="R1029" s="207"/>
      <c r="S1029" s="253"/>
      <c r="T1029" s="189"/>
      <c r="U1029" s="189"/>
      <c r="V1029" s="189"/>
      <c r="W1029" s="189"/>
      <c r="X1029" s="189"/>
      <c r="Y1029" s="254"/>
      <c r="Z1029" s="255"/>
      <c r="AA1029" s="256"/>
      <c r="AB1029" s="49"/>
      <c r="AC1029" s="49"/>
    </row>
    <row r="1030" customFormat="false" ht="15" hidden="false" customHeight="true" outlineLevel="0" collapsed="false">
      <c r="O1030" s="11"/>
      <c r="Q1030" s="4"/>
      <c r="R1030" s="207"/>
      <c r="S1030" s="253"/>
      <c r="T1030" s="189"/>
      <c r="U1030" s="189"/>
      <c r="V1030" s="189"/>
      <c r="W1030" s="189"/>
      <c r="X1030" s="189"/>
      <c r="Y1030" s="254"/>
      <c r="Z1030" s="255"/>
      <c r="AA1030" s="256"/>
      <c r="AB1030" s="49"/>
      <c r="AC1030" s="49"/>
    </row>
    <row r="1031" customFormat="false" ht="15" hidden="false" customHeight="true" outlineLevel="0" collapsed="false">
      <c r="O1031" s="11"/>
      <c r="Q1031" s="4"/>
      <c r="R1031" s="207"/>
      <c r="S1031" s="253"/>
      <c r="T1031" s="189"/>
      <c r="U1031" s="189"/>
      <c r="V1031" s="189"/>
      <c r="W1031" s="189"/>
      <c r="X1031" s="189"/>
      <c r="Y1031" s="254"/>
      <c r="Z1031" s="255"/>
      <c r="AA1031" s="256"/>
      <c r="AB1031" s="49"/>
      <c r="AC1031" s="49"/>
    </row>
    <row r="1032" customFormat="false" ht="15" hidden="false" customHeight="true" outlineLevel="0" collapsed="false">
      <c r="O1032" s="11"/>
      <c r="Q1032" s="4"/>
      <c r="R1032" s="207"/>
      <c r="S1032" s="253"/>
      <c r="T1032" s="189"/>
      <c r="U1032" s="189"/>
      <c r="V1032" s="189"/>
      <c r="W1032" s="189"/>
      <c r="X1032" s="189"/>
      <c r="Y1032" s="254"/>
      <c r="Z1032" s="255"/>
      <c r="AA1032" s="256"/>
      <c r="AB1032" s="49"/>
      <c r="AC1032" s="49"/>
    </row>
    <row r="1033" customFormat="false" ht="15" hidden="false" customHeight="true" outlineLevel="0" collapsed="false">
      <c r="O1033" s="11"/>
      <c r="Q1033" s="4"/>
      <c r="R1033" s="207"/>
      <c r="S1033" s="253"/>
      <c r="T1033" s="189"/>
      <c r="U1033" s="189"/>
      <c r="V1033" s="189"/>
      <c r="W1033" s="189"/>
      <c r="X1033" s="189"/>
      <c r="Y1033" s="254"/>
      <c r="Z1033" s="255"/>
      <c r="AA1033" s="256"/>
      <c r="AB1033" s="49"/>
      <c r="AC1033" s="49"/>
    </row>
    <row r="1034" customFormat="false" ht="15" hidden="false" customHeight="true" outlineLevel="0" collapsed="false">
      <c r="O1034" s="11"/>
      <c r="Q1034" s="4"/>
      <c r="R1034" s="207"/>
      <c r="S1034" s="253"/>
      <c r="T1034" s="189"/>
      <c r="U1034" s="189"/>
      <c r="V1034" s="189"/>
      <c r="W1034" s="189"/>
      <c r="X1034" s="189"/>
      <c r="Y1034" s="254"/>
      <c r="Z1034" s="255"/>
      <c r="AA1034" s="256"/>
      <c r="AB1034" s="49"/>
      <c r="AC1034" s="49"/>
    </row>
    <row r="1035" customFormat="false" ht="15" hidden="false" customHeight="true" outlineLevel="0" collapsed="false">
      <c r="O1035" s="11"/>
      <c r="Q1035" s="4"/>
      <c r="R1035" s="207"/>
      <c r="S1035" s="253"/>
      <c r="T1035" s="189"/>
      <c r="U1035" s="189"/>
      <c r="V1035" s="189"/>
      <c r="W1035" s="189"/>
      <c r="X1035" s="189"/>
      <c r="Y1035" s="254"/>
      <c r="Z1035" s="255"/>
      <c r="AA1035" s="256"/>
      <c r="AB1035" s="49"/>
      <c r="AC1035" s="49"/>
    </row>
    <row r="1036" customFormat="false" ht="15" hidden="false" customHeight="true" outlineLevel="0" collapsed="false">
      <c r="O1036" s="11"/>
      <c r="Q1036" s="4"/>
      <c r="R1036" s="207"/>
      <c r="S1036" s="253"/>
      <c r="T1036" s="189"/>
      <c r="U1036" s="189"/>
      <c r="V1036" s="189"/>
      <c r="W1036" s="189"/>
      <c r="X1036" s="189"/>
      <c r="Y1036" s="254"/>
      <c r="Z1036" s="255"/>
      <c r="AA1036" s="256"/>
      <c r="AB1036" s="49"/>
      <c r="AC1036" s="49"/>
    </row>
    <row r="1037" customFormat="false" ht="15" hidden="false" customHeight="true" outlineLevel="0" collapsed="false">
      <c r="O1037" s="11"/>
      <c r="Q1037" s="4"/>
      <c r="R1037" s="207"/>
      <c r="S1037" s="253"/>
      <c r="T1037" s="189"/>
      <c r="U1037" s="189"/>
      <c r="V1037" s="189"/>
      <c r="W1037" s="189"/>
      <c r="X1037" s="189"/>
      <c r="Y1037" s="254"/>
      <c r="Z1037" s="255"/>
      <c r="AA1037" s="256"/>
      <c r="AB1037" s="49"/>
      <c r="AC1037" s="49"/>
    </row>
    <row r="1038" customFormat="false" ht="15" hidden="false" customHeight="true" outlineLevel="0" collapsed="false">
      <c r="O1038" s="11"/>
      <c r="Q1038" s="4"/>
      <c r="R1038" s="207"/>
      <c r="S1038" s="253"/>
      <c r="T1038" s="189"/>
      <c r="U1038" s="189"/>
      <c r="V1038" s="189"/>
      <c r="W1038" s="189"/>
      <c r="X1038" s="189"/>
      <c r="Y1038" s="254"/>
      <c r="Z1038" s="255"/>
      <c r="AA1038" s="256"/>
      <c r="AB1038" s="49"/>
      <c r="AC1038" s="49"/>
    </row>
    <row r="1039" customFormat="false" ht="15" hidden="false" customHeight="true" outlineLevel="0" collapsed="false">
      <c r="O1039" s="11"/>
      <c r="Q1039" s="4"/>
      <c r="R1039" s="207"/>
      <c r="S1039" s="253"/>
      <c r="T1039" s="189"/>
      <c r="U1039" s="189"/>
      <c r="V1039" s="189"/>
      <c r="W1039" s="189"/>
      <c r="X1039" s="189"/>
      <c r="Y1039" s="254"/>
      <c r="Z1039" s="255"/>
      <c r="AA1039" s="256"/>
      <c r="AB1039" s="49"/>
      <c r="AC1039" s="49"/>
    </row>
    <row r="1040" customFormat="false" ht="15" hidden="false" customHeight="true" outlineLevel="0" collapsed="false">
      <c r="O1040" s="11"/>
      <c r="Q1040" s="4"/>
      <c r="R1040" s="207"/>
      <c r="S1040" s="253"/>
      <c r="T1040" s="189"/>
      <c r="U1040" s="189"/>
      <c r="V1040" s="189"/>
      <c r="W1040" s="189"/>
      <c r="X1040" s="189"/>
      <c r="Y1040" s="254"/>
      <c r="Z1040" s="255"/>
      <c r="AA1040" s="256"/>
      <c r="AB1040" s="49"/>
      <c r="AC1040" s="49"/>
    </row>
    <row r="1041" customFormat="false" ht="15" hidden="false" customHeight="true" outlineLevel="0" collapsed="false">
      <c r="O1041" s="11"/>
      <c r="Q1041" s="4"/>
      <c r="R1041" s="207"/>
      <c r="S1041" s="253"/>
      <c r="T1041" s="189"/>
      <c r="U1041" s="189"/>
      <c r="V1041" s="189"/>
      <c r="W1041" s="189"/>
      <c r="X1041" s="189"/>
      <c r="Y1041" s="254"/>
      <c r="Z1041" s="255"/>
      <c r="AA1041" s="256"/>
      <c r="AB1041" s="49"/>
      <c r="AC1041" s="49"/>
    </row>
    <row r="1042" customFormat="false" ht="15" hidden="false" customHeight="true" outlineLevel="0" collapsed="false">
      <c r="O1042" s="11"/>
      <c r="Q1042" s="4"/>
      <c r="R1042" s="207"/>
      <c r="S1042" s="253"/>
      <c r="T1042" s="189"/>
      <c r="U1042" s="189"/>
      <c r="V1042" s="189"/>
      <c r="W1042" s="189"/>
      <c r="X1042" s="189"/>
      <c r="Y1042" s="254"/>
      <c r="Z1042" s="255"/>
      <c r="AA1042" s="256"/>
      <c r="AB1042" s="49"/>
      <c r="AC1042" s="49"/>
    </row>
    <row r="1043" customFormat="false" ht="15" hidden="false" customHeight="true" outlineLevel="0" collapsed="false">
      <c r="O1043" s="11"/>
      <c r="Q1043" s="4"/>
      <c r="R1043" s="207"/>
      <c r="S1043" s="253"/>
      <c r="T1043" s="189"/>
      <c r="U1043" s="189"/>
      <c r="V1043" s="189"/>
      <c r="W1043" s="189"/>
      <c r="X1043" s="189"/>
      <c r="Y1043" s="254"/>
      <c r="Z1043" s="255"/>
      <c r="AA1043" s="256"/>
      <c r="AB1043" s="49"/>
      <c r="AC1043" s="49"/>
    </row>
    <row r="1044" customFormat="false" ht="15" hidden="false" customHeight="true" outlineLevel="0" collapsed="false">
      <c r="O1044" s="11"/>
      <c r="Q1044" s="4"/>
      <c r="R1044" s="207"/>
      <c r="S1044" s="253"/>
      <c r="T1044" s="189"/>
      <c r="U1044" s="189"/>
      <c r="V1044" s="189"/>
      <c r="W1044" s="189"/>
      <c r="X1044" s="189"/>
      <c r="Y1044" s="254"/>
      <c r="Z1044" s="255"/>
      <c r="AA1044" s="256"/>
      <c r="AB1044" s="49"/>
      <c r="AC1044" s="49"/>
    </row>
    <row r="1045" customFormat="false" ht="15" hidden="false" customHeight="true" outlineLevel="0" collapsed="false">
      <c r="O1045" s="11"/>
      <c r="Q1045" s="4"/>
      <c r="R1045" s="207"/>
      <c r="S1045" s="253"/>
      <c r="T1045" s="189"/>
      <c r="U1045" s="189"/>
      <c r="V1045" s="189"/>
      <c r="W1045" s="189"/>
      <c r="X1045" s="189"/>
      <c r="Y1045" s="254"/>
      <c r="Z1045" s="255"/>
      <c r="AA1045" s="256"/>
      <c r="AB1045" s="49"/>
      <c r="AC1045" s="49"/>
    </row>
    <row r="1046" customFormat="false" ht="15" hidden="false" customHeight="true" outlineLevel="0" collapsed="false">
      <c r="O1046" s="11"/>
      <c r="Q1046" s="4"/>
      <c r="R1046" s="207"/>
      <c r="S1046" s="253"/>
      <c r="T1046" s="189"/>
      <c r="U1046" s="189"/>
      <c r="V1046" s="189"/>
      <c r="W1046" s="189"/>
      <c r="X1046" s="189"/>
      <c r="Y1046" s="254"/>
      <c r="Z1046" s="255"/>
      <c r="AA1046" s="256"/>
      <c r="AB1046" s="49"/>
      <c r="AC1046" s="49"/>
    </row>
    <row r="1047" customFormat="false" ht="15" hidden="false" customHeight="true" outlineLevel="0" collapsed="false">
      <c r="O1047" s="11"/>
      <c r="Q1047" s="4"/>
      <c r="R1047" s="207"/>
      <c r="S1047" s="253"/>
      <c r="T1047" s="189"/>
      <c r="U1047" s="189"/>
      <c r="V1047" s="189"/>
      <c r="W1047" s="189"/>
      <c r="X1047" s="189"/>
      <c r="Y1047" s="254"/>
      <c r="Z1047" s="255"/>
      <c r="AA1047" s="256"/>
      <c r="AB1047" s="49"/>
      <c r="AC1047" s="49"/>
    </row>
    <row r="1048" customFormat="false" ht="15" hidden="false" customHeight="true" outlineLevel="0" collapsed="false">
      <c r="O1048" s="11"/>
      <c r="Q1048" s="4"/>
      <c r="R1048" s="207"/>
      <c r="S1048" s="253"/>
      <c r="T1048" s="189"/>
      <c r="U1048" s="189"/>
      <c r="V1048" s="189"/>
      <c r="W1048" s="189"/>
      <c r="X1048" s="189"/>
      <c r="Y1048" s="254"/>
      <c r="Z1048" s="255"/>
      <c r="AA1048" s="256"/>
      <c r="AB1048" s="49"/>
      <c r="AC1048" s="49"/>
    </row>
    <row r="1049" customFormat="false" ht="15" hidden="false" customHeight="true" outlineLevel="0" collapsed="false">
      <c r="O1049" s="11"/>
      <c r="Q1049" s="4"/>
      <c r="R1049" s="207"/>
      <c r="S1049" s="253"/>
      <c r="T1049" s="189"/>
      <c r="U1049" s="189"/>
      <c r="V1049" s="189"/>
      <c r="W1049" s="189"/>
      <c r="X1049" s="189"/>
      <c r="Y1049" s="254"/>
      <c r="Z1049" s="255"/>
      <c r="AA1049" s="256"/>
      <c r="AB1049" s="49"/>
      <c r="AC1049" s="49"/>
    </row>
    <row r="1050" customFormat="false" ht="15" hidden="false" customHeight="true" outlineLevel="0" collapsed="false">
      <c r="O1050" s="11"/>
      <c r="Q1050" s="4"/>
      <c r="R1050" s="207"/>
      <c r="S1050" s="253"/>
      <c r="T1050" s="189"/>
      <c r="U1050" s="189"/>
      <c r="V1050" s="189"/>
      <c r="W1050" s="189"/>
      <c r="X1050" s="189"/>
      <c r="Y1050" s="254"/>
      <c r="Z1050" s="255"/>
      <c r="AA1050" s="256"/>
      <c r="AB1050" s="49"/>
      <c r="AC1050" s="49"/>
    </row>
    <row r="1051" customFormat="false" ht="15" hidden="false" customHeight="true" outlineLevel="0" collapsed="false">
      <c r="O1051" s="11"/>
      <c r="Q1051" s="4"/>
      <c r="R1051" s="207"/>
      <c r="S1051" s="253"/>
      <c r="T1051" s="189"/>
      <c r="U1051" s="189"/>
      <c r="V1051" s="189"/>
      <c r="W1051" s="189"/>
      <c r="X1051" s="189"/>
      <c r="Y1051" s="254"/>
      <c r="Z1051" s="255"/>
      <c r="AA1051" s="256"/>
      <c r="AB1051" s="49"/>
      <c r="AC1051" s="49"/>
    </row>
    <row r="1052" customFormat="false" ht="15" hidden="false" customHeight="true" outlineLevel="0" collapsed="false">
      <c r="O1052" s="11"/>
      <c r="Q1052" s="4"/>
      <c r="R1052" s="207"/>
      <c r="S1052" s="253"/>
      <c r="T1052" s="189"/>
      <c r="U1052" s="189"/>
      <c r="V1052" s="189"/>
      <c r="W1052" s="189"/>
      <c r="X1052" s="189"/>
      <c r="Y1052" s="254"/>
      <c r="Z1052" s="255"/>
      <c r="AA1052" s="256"/>
      <c r="AB1052" s="49"/>
      <c r="AC1052" s="49"/>
    </row>
    <row r="1053" customFormat="false" ht="15" hidden="false" customHeight="true" outlineLevel="0" collapsed="false">
      <c r="O1053" s="11"/>
      <c r="Q1053" s="4"/>
      <c r="R1053" s="207"/>
      <c r="S1053" s="253"/>
      <c r="T1053" s="189"/>
      <c r="U1053" s="189"/>
      <c r="V1053" s="189"/>
      <c r="W1053" s="189"/>
      <c r="X1053" s="189"/>
      <c r="Y1053" s="254"/>
      <c r="Z1053" s="255"/>
      <c r="AA1053" s="256"/>
      <c r="AB1053" s="49"/>
      <c r="AC1053" s="49"/>
    </row>
    <row r="1054" customFormat="false" ht="15" hidden="false" customHeight="true" outlineLevel="0" collapsed="false">
      <c r="O1054" s="11"/>
      <c r="Q1054" s="4"/>
      <c r="R1054" s="207"/>
      <c r="S1054" s="253"/>
      <c r="T1054" s="189"/>
      <c r="U1054" s="189"/>
      <c r="V1054" s="189"/>
      <c r="W1054" s="189"/>
      <c r="X1054" s="189"/>
      <c r="Y1054" s="254"/>
      <c r="Z1054" s="255"/>
      <c r="AA1054" s="256"/>
      <c r="AB1054" s="49"/>
      <c r="AC1054" s="49"/>
    </row>
    <row r="1055" customFormat="false" ht="15" hidden="false" customHeight="true" outlineLevel="0" collapsed="false">
      <c r="O1055" s="11"/>
      <c r="Q1055" s="4"/>
      <c r="R1055" s="207"/>
      <c r="S1055" s="253"/>
      <c r="T1055" s="189"/>
      <c r="U1055" s="189"/>
      <c r="V1055" s="189"/>
      <c r="W1055" s="189"/>
      <c r="X1055" s="189"/>
      <c r="Y1055" s="254"/>
      <c r="Z1055" s="255"/>
      <c r="AA1055" s="256"/>
      <c r="AB1055" s="49"/>
      <c r="AC1055" s="49"/>
    </row>
    <row r="1056" customFormat="false" ht="15" hidden="false" customHeight="true" outlineLevel="0" collapsed="false">
      <c r="O1056" s="11"/>
      <c r="Q1056" s="4"/>
      <c r="R1056" s="207"/>
      <c r="S1056" s="253"/>
      <c r="T1056" s="189"/>
      <c r="U1056" s="189"/>
      <c r="V1056" s="189"/>
      <c r="W1056" s="189"/>
      <c r="X1056" s="189"/>
      <c r="Y1056" s="254"/>
      <c r="Z1056" s="255"/>
      <c r="AA1056" s="256"/>
      <c r="AB1056" s="49"/>
      <c r="AC1056" s="49"/>
    </row>
    <row r="1057" customFormat="false" ht="15" hidden="false" customHeight="true" outlineLevel="0" collapsed="false">
      <c r="O1057" s="11"/>
      <c r="Q1057" s="4"/>
      <c r="R1057" s="207"/>
      <c r="S1057" s="253"/>
      <c r="T1057" s="189"/>
      <c r="U1057" s="189"/>
      <c r="V1057" s="189"/>
      <c r="W1057" s="189"/>
      <c r="X1057" s="189"/>
      <c r="Y1057" s="254"/>
      <c r="Z1057" s="255"/>
      <c r="AA1057" s="256"/>
      <c r="AB1057" s="49"/>
      <c r="AC1057" s="49"/>
    </row>
    <row r="1058" customFormat="false" ht="15" hidden="false" customHeight="true" outlineLevel="0" collapsed="false">
      <c r="O1058" s="11"/>
      <c r="Q1058" s="4"/>
      <c r="R1058" s="207"/>
      <c r="S1058" s="253"/>
      <c r="T1058" s="189"/>
      <c r="U1058" s="189"/>
      <c r="V1058" s="189"/>
      <c r="W1058" s="189"/>
      <c r="X1058" s="189"/>
      <c r="Y1058" s="254"/>
      <c r="Z1058" s="255"/>
      <c r="AA1058" s="256"/>
      <c r="AB1058" s="49"/>
      <c r="AC1058" s="49"/>
    </row>
    <row r="1059" customFormat="false" ht="15" hidden="false" customHeight="true" outlineLevel="0" collapsed="false">
      <c r="O1059" s="11"/>
      <c r="Q1059" s="4"/>
      <c r="R1059" s="207"/>
      <c r="S1059" s="253"/>
      <c r="T1059" s="189"/>
      <c r="U1059" s="189"/>
      <c r="V1059" s="189"/>
      <c r="W1059" s="189"/>
      <c r="X1059" s="189"/>
      <c r="Y1059" s="254"/>
      <c r="Z1059" s="255"/>
      <c r="AA1059" s="256"/>
      <c r="AB1059" s="49"/>
      <c r="AC1059" s="49"/>
    </row>
    <row r="1060" customFormat="false" ht="15" hidden="false" customHeight="true" outlineLevel="0" collapsed="false">
      <c r="O1060" s="11"/>
      <c r="Q1060" s="4"/>
      <c r="R1060" s="207"/>
      <c r="S1060" s="253"/>
      <c r="T1060" s="189"/>
      <c r="U1060" s="189"/>
      <c r="V1060" s="189"/>
      <c r="W1060" s="189"/>
      <c r="X1060" s="189"/>
      <c r="Y1060" s="254"/>
      <c r="Z1060" s="255"/>
      <c r="AA1060" s="256"/>
      <c r="AB1060" s="49"/>
      <c r="AC1060" s="49"/>
    </row>
    <row r="1061" customFormat="false" ht="15" hidden="false" customHeight="true" outlineLevel="0" collapsed="false">
      <c r="O1061" s="11"/>
      <c r="Q1061" s="4"/>
      <c r="R1061" s="207"/>
      <c r="S1061" s="253"/>
      <c r="T1061" s="189"/>
      <c r="U1061" s="189"/>
      <c r="V1061" s="189"/>
      <c r="W1061" s="189"/>
      <c r="X1061" s="189"/>
      <c r="Y1061" s="254"/>
      <c r="Z1061" s="255"/>
      <c r="AA1061" s="256"/>
      <c r="AB1061" s="49"/>
      <c r="AC1061" s="49"/>
    </row>
    <row r="1062" customFormat="false" ht="15" hidden="false" customHeight="true" outlineLevel="0" collapsed="false">
      <c r="O1062" s="11"/>
      <c r="Q1062" s="4"/>
      <c r="R1062" s="207"/>
      <c r="S1062" s="253"/>
      <c r="T1062" s="49"/>
      <c r="U1062" s="49"/>
      <c r="V1062" s="49"/>
      <c r="W1062" s="49"/>
      <c r="X1062" s="49"/>
      <c r="Y1062" s="49"/>
      <c r="Z1062" s="49"/>
      <c r="AA1062" s="49"/>
      <c r="AB1062" s="49"/>
      <c r="AC1062" s="49"/>
    </row>
    <row r="1063" customFormat="false" ht="15" hidden="false" customHeight="true" outlineLevel="0" collapsed="false">
      <c r="O1063" s="11"/>
      <c r="Q1063" s="4"/>
      <c r="R1063" s="207"/>
      <c r="S1063" s="253"/>
      <c r="T1063" s="49"/>
      <c r="U1063" s="49"/>
      <c r="V1063" s="49"/>
      <c r="W1063" s="49"/>
      <c r="X1063" s="49"/>
      <c r="Y1063" s="49"/>
      <c r="Z1063" s="49"/>
      <c r="AA1063" s="49"/>
      <c r="AB1063" s="49"/>
      <c r="AC1063" s="49"/>
    </row>
    <row r="1064" customFormat="false" ht="15" hidden="false" customHeight="true" outlineLevel="0" collapsed="false">
      <c r="O1064" s="11"/>
      <c r="Q1064" s="4"/>
      <c r="R1064" s="207"/>
      <c r="S1064" s="253"/>
      <c r="T1064" s="49"/>
      <c r="U1064" s="49"/>
      <c r="V1064" s="49"/>
      <c r="W1064" s="49"/>
      <c r="X1064" s="49"/>
      <c r="Y1064" s="49"/>
      <c r="Z1064" s="49"/>
      <c r="AA1064" s="49"/>
      <c r="AB1064" s="49"/>
      <c r="AC1064" s="49"/>
    </row>
    <row r="1065" customFormat="false" ht="15" hidden="false" customHeight="true" outlineLevel="0" collapsed="false">
      <c r="O1065" s="11"/>
      <c r="Q1065" s="4"/>
      <c r="R1065" s="207"/>
      <c r="S1065" s="253"/>
      <c r="T1065" s="49"/>
      <c r="U1065" s="49"/>
      <c r="V1065" s="49"/>
      <c r="W1065" s="49"/>
      <c r="X1065" s="49"/>
      <c r="Y1065" s="49"/>
      <c r="Z1065" s="49"/>
      <c r="AA1065" s="49"/>
      <c r="AB1065" s="49"/>
      <c r="AC1065" s="49"/>
    </row>
    <row r="1066" customFormat="false" ht="15" hidden="false" customHeight="true" outlineLevel="0" collapsed="false">
      <c r="O1066" s="11"/>
      <c r="Q1066" s="4"/>
      <c r="R1066" s="207"/>
      <c r="S1066" s="253"/>
      <c r="T1066" s="49"/>
      <c r="U1066" s="49"/>
      <c r="V1066" s="49"/>
      <c r="W1066" s="49"/>
      <c r="X1066" s="49"/>
      <c r="Y1066" s="49"/>
      <c r="Z1066" s="49"/>
      <c r="AA1066" s="49"/>
      <c r="AB1066" s="49"/>
      <c r="AC1066" s="49"/>
    </row>
    <row r="1067" customFormat="false" ht="15" hidden="false" customHeight="true" outlineLevel="0" collapsed="false">
      <c r="O1067" s="11"/>
      <c r="Q1067" s="4"/>
      <c r="R1067" s="207"/>
      <c r="S1067" s="253"/>
      <c r="T1067" s="49"/>
      <c r="U1067" s="49"/>
      <c r="V1067" s="49"/>
      <c r="W1067" s="49"/>
      <c r="X1067" s="49"/>
      <c r="Y1067" s="49"/>
      <c r="Z1067" s="49"/>
      <c r="AA1067" s="49"/>
      <c r="AB1067" s="49"/>
      <c r="AC1067" s="49"/>
    </row>
    <row r="1068" customFormat="false" ht="15" hidden="false" customHeight="true" outlineLevel="0" collapsed="false">
      <c r="O1068" s="11"/>
      <c r="Q1068" s="4"/>
      <c r="R1068" s="207"/>
      <c r="S1068" s="253"/>
      <c r="T1068" s="49"/>
      <c r="U1068" s="49"/>
      <c r="V1068" s="49"/>
      <c r="W1068" s="49"/>
      <c r="X1068" s="49"/>
      <c r="Y1068" s="49"/>
      <c r="Z1068" s="49"/>
      <c r="AA1068" s="49"/>
      <c r="AB1068" s="49"/>
      <c r="AC1068" s="49"/>
    </row>
    <row r="1069" customFormat="false" ht="15" hidden="false" customHeight="true" outlineLevel="0" collapsed="false">
      <c r="O1069" s="11"/>
      <c r="Q1069" s="4"/>
      <c r="R1069" s="207"/>
      <c r="S1069" s="253"/>
      <c r="T1069" s="49"/>
      <c r="U1069" s="49"/>
      <c r="V1069" s="49"/>
      <c r="W1069" s="49"/>
      <c r="X1069" s="49"/>
      <c r="Y1069" s="49"/>
      <c r="Z1069" s="49"/>
      <c r="AA1069" s="49"/>
      <c r="AB1069" s="49"/>
      <c r="AC1069" s="49"/>
    </row>
    <row r="1070" customFormat="false" ht="15" hidden="false" customHeight="true" outlineLevel="0" collapsed="false">
      <c r="O1070" s="11"/>
      <c r="Q1070" s="4"/>
      <c r="R1070" s="207"/>
      <c r="S1070" s="253"/>
      <c r="T1070" s="49"/>
      <c r="U1070" s="49"/>
      <c r="V1070" s="49"/>
      <c r="W1070" s="49"/>
      <c r="X1070" s="49"/>
      <c r="Y1070" s="49"/>
      <c r="Z1070" s="49"/>
      <c r="AA1070" s="49"/>
      <c r="AB1070" s="49"/>
      <c r="AC1070" s="49"/>
    </row>
    <row r="1071" customFormat="false" ht="15" hidden="false" customHeight="true" outlineLevel="0" collapsed="false">
      <c r="O1071" s="11"/>
      <c r="Q1071" s="4"/>
      <c r="R1071" s="207"/>
      <c r="S1071" s="253"/>
      <c r="T1071" s="49"/>
      <c r="U1071" s="49"/>
      <c r="V1071" s="49"/>
      <c r="W1071" s="49"/>
      <c r="X1071" s="49"/>
      <c r="Y1071" s="49"/>
      <c r="Z1071" s="49"/>
      <c r="AA1071" s="49"/>
      <c r="AB1071" s="49"/>
      <c r="AC1071" s="49"/>
    </row>
    <row r="1072" customFormat="false" ht="15" hidden="false" customHeight="true" outlineLevel="0" collapsed="false">
      <c r="O1072" s="11"/>
      <c r="Q1072" s="4"/>
      <c r="R1072" s="207"/>
      <c r="S1072" s="253"/>
      <c r="T1072" s="49"/>
      <c r="U1072" s="49"/>
      <c r="V1072" s="49"/>
      <c r="W1072" s="49"/>
      <c r="X1072" s="49"/>
      <c r="Y1072" s="49"/>
      <c r="Z1072" s="49"/>
      <c r="AA1072" s="49"/>
      <c r="AB1072" s="49"/>
      <c r="AC1072" s="49"/>
    </row>
    <row r="1073" customFormat="false" ht="15" hidden="false" customHeight="true" outlineLevel="0" collapsed="false">
      <c r="O1073" s="11"/>
      <c r="R1073" s="207"/>
      <c r="S1073" s="253"/>
      <c r="T1073" s="49"/>
      <c r="U1073" s="49"/>
      <c r="V1073" s="49"/>
      <c r="W1073" s="49"/>
      <c r="X1073" s="49"/>
      <c r="Y1073" s="49"/>
      <c r="Z1073" s="49"/>
      <c r="AA1073" s="49"/>
      <c r="AB1073" s="49"/>
      <c r="AC1073" s="49"/>
    </row>
    <row r="1074" customFormat="false" ht="15" hidden="false" customHeight="true" outlineLevel="0" collapsed="false">
      <c r="O1074" s="11"/>
      <c r="R1074" s="207"/>
      <c r="S1074" s="253"/>
      <c r="T1074" s="49"/>
      <c r="U1074" s="49"/>
      <c r="V1074" s="49"/>
      <c r="W1074" s="49"/>
      <c r="X1074" s="49"/>
      <c r="Y1074" s="49"/>
      <c r="Z1074" s="49"/>
      <c r="AA1074" s="49"/>
      <c r="AB1074" s="49"/>
      <c r="AC1074" s="49"/>
    </row>
    <row r="1075" customFormat="false" ht="15" hidden="false" customHeight="true" outlineLevel="0" collapsed="false">
      <c r="O1075" s="11"/>
      <c r="R1075" s="207"/>
      <c r="S1075" s="253"/>
      <c r="T1075" s="49"/>
      <c r="U1075" s="49"/>
      <c r="V1075" s="49"/>
      <c r="W1075" s="49"/>
      <c r="X1075" s="49"/>
      <c r="Y1075" s="49"/>
      <c r="Z1075" s="49"/>
      <c r="AA1075" s="49"/>
      <c r="AB1075" s="49"/>
      <c r="AC1075" s="49"/>
    </row>
    <row r="1076" customFormat="false" ht="15" hidden="false" customHeight="true" outlineLevel="0" collapsed="false">
      <c r="O1076" s="11"/>
      <c r="R1076" s="207"/>
      <c r="S1076" s="253"/>
      <c r="T1076" s="49"/>
      <c r="U1076" s="49"/>
      <c r="V1076" s="49"/>
      <c r="W1076" s="49"/>
      <c r="X1076" s="49"/>
      <c r="Y1076" s="49"/>
      <c r="Z1076" s="49"/>
      <c r="AA1076" s="49"/>
      <c r="AB1076" s="49"/>
      <c r="AC1076" s="49"/>
    </row>
    <row r="1077" customFormat="false" ht="15" hidden="false" customHeight="true" outlineLevel="0" collapsed="false">
      <c r="O1077" s="11"/>
      <c r="R1077" s="207"/>
      <c r="S1077" s="253"/>
      <c r="T1077" s="49"/>
      <c r="U1077" s="49"/>
      <c r="V1077" s="49"/>
      <c r="W1077" s="49"/>
      <c r="X1077" s="49"/>
      <c r="Y1077" s="49"/>
      <c r="Z1077" s="49"/>
      <c r="AA1077" s="49"/>
      <c r="AB1077" s="49"/>
      <c r="AC1077" s="49"/>
    </row>
    <row r="1078" customFormat="false" ht="15" hidden="false" customHeight="true" outlineLevel="0" collapsed="false">
      <c r="O1078" s="11"/>
      <c r="R1078" s="207"/>
      <c r="S1078" s="253"/>
      <c r="T1078" s="49"/>
      <c r="U1078" s="49"/>
      <c r="V1078" s="49"/>
      <c r="W1078" s="49"/>
      <c r="X1078" s="49"/>
      <c r="Y1078" s="49"/>
      <c r="Z1078" s="49"/>
      <c r="AA1078" s="49"/>
      <c r="AB1078" s="49"/>
      <c r="AC1078" s="49"/>
    </row>
    <row r="1079" customFormat="false" ht="15" hidden="false" customHeight="true" outlineLevel="0" collapsed="false">
      <c r="O1079" s="11"/>
      <c r="R1079" s="207"/>
      <c r="S1079" s="253"/>
      <c r="T1079" s="49"/>
      <c r="U1079" s="49"/>
      <c r="V1079" s="49"/>
      <c r="W1079" s="49"/>
      <c r="X1079" s="49"/>
      <c r="Y1079" s="49"/>
      <c r="Z1079" s="49"/>
      <c r="AA1079" s="49"/>
      <c r="AB1079" s="49"/>
      <c r="AC1079" s="49"/>
    </row>
    <row r="1080" customFormat="false" ht="15" hidden="false" customHeight="true" outlineLevel="0" collapsed="false">
      <c r="O1080" s="11"/>
      <c r="R1080" s="207"/>
      <c r="S1080" s="253"/>
      <c r="T1080" s="49"/>
      <c r="U1080" s="49"/>
      <c r="V1080" s="49"/>
      <c r="W1080" s="49"/>
      <c r="X1080" s="49"/>
      <c r="Y1080" s="49"/>
      <c r="Z1080" s="49"/>
      <c r="AA1080" s="49"/>
      <c r="AB1080" s="49"/>
      <c r="AC1080" s="49"/>
    </row>
    <row r="1081" customFormat="false" ht="15" hidden="false" customHeight="true" outlineLevel="0" collapsed="false">
      <c r="O1081" s="11"/>
      <c r="R1081" s="207"/>
      <c r="S1081" s="253"/>
      <c r="T1081" s="49"/>
      <c r="U1081" s="49"/>
      <c r="V1081" s="49"/>
      <c r="W1081" s="49"/>
      <c r="X1081" s="49"/>
      <c r="Y1081" s="49"/>
      <c r="Z1081" s="49"/>
      <c r="AA1081" s="49"/>
      <c r="AB1081" s="49"/>
      <c r="AC1081" s="49"/>
    </row>
    <row r="1082" customFormat="false" ht="15" hidden="false" customHeight="true" outlineLevel="0" collapsed="false">
      <c r="A1082" s="257"/>
      <c r="B1082" s="257"/>
      <c r="C1082" s="257"/>
      <c r="D1082" s="257"/>
      <c r="E1082" s="257"/>
      <c r="F1082" s="257"/>
      <c r="G1082" s="257"/>
      <c r="H1082" s="257"/>
      <c r="I1082" s="257"/>
      <c r="J1082" s="257"/>
      <c r="K1082" s="257"/>
      <c r="L1082" s="257"/>
      <c r="M1082" s="257"/>
      <c r="N1082" s="257"/>
      <c r="O1082" s="11"/>
      <c r="R1082" s="207"/>
      <c r="S1082" s="253"/>
      <c r="T1082" s="49"/>
      <c r="U1082" s="49"/>
      <c r="V1082" s="49"/>
      <c r="W1082" s="49"/>
      <c r="X1082" s="49"/>
      <c r="Y1082" s="49"/>
      <c r="Z1082" s="49"/>
      <c r="AA1082" s="49"/>
      <c r="AB1082" s="49"/>
      <c r="AC1082" s="49"/>
    </row>
    <row r="1083" customFormat="false" ht="15" hidden="false" customHeight="true" outlineLevel="0" collapsed="false">
      <c r="A1083" s="257"/>
      <c r="B1083" s="257"/>
      <c r="C1083" s="257"/>
      <c r="D1083" s="257"/>
      <c r="E1083" s="257"/>
      <c r="F1083" s="257"/>
      <c r="G1083" s="257"/>
      <c r="H1083" s="257"/>
      <c r="I1083" s="257"/>
      <c r="J1083" s="257"/>
      <c r="K1083" s="257"/>
      <c r="L1083" s="257"/>
      <c r="M1083" s="257"/>
      <c r="N1083" s="257"/>
      <c r="O1083" s="11"/>
      <c r="R1083" s="207"/>
      <c r="S1083" s="253"/>
      <c r="T1083" s="49"/>
      <c r="U1083" s="49"/>
      <c r="V1083" s="49"/>
      <c r="W1083" s="49"/>
      <c r="X1083" s="49"/>
      <c r="Y1083" s="49"/>
      <c r="Z1083" s="49"/>
      <c r="AA1083" s="49"/>
      <c r="AB1083" s="49"/>
      <c r="AC1083" s="49"/>
    </row>
    <row r="1084" customFormat="false" ht="15" hidden="false" customHeight="true" outlineLevel="0" collapsed="false">
      <c r="A1084" s="257"/>
      <c r="B1084" s="257"/>
      <c r="C1084" s="257"/>
      <c r="D1084" s="257"/>
      <c r="E1084" s="257"/>
      <c r="F1084" s="257"/>
      <c r="G1084" s="257"/>
      <c r="H1084" s="257"/>
      <c r="I1084" s="257"/>
      <c r="J1084" s="257"/>
      <c r="K1084" s="257"/>
      <c r="L1084" s="257"/>
      <c r="M1084" s="257"/>
      <c r="N1084" s="257"/>
      <c r="O1084" s="11"/>
      <c r="R1084" s="207"/>
      <c r="S1084" s="253"/>
      <c r="T1084" s="49"/>
      <c r="U1084" s="49"/>
      <c r="V1084" s="49"/>
      <c r="W1084" s="49"/>
      <c r="X1084" s="49"/>
      <c r="Y1084" s="49"/>
      <c r="Z1084" s="49"/>
      <c r="AA1084" s="49"/>
      <c r="AB1084" s="49"/>
      <c r="AC1084" s="49"/>
    </row>
    <row r="1085" customFormat="false" ht="15" hidden="false" customHeight="true" outlineLevel="0" collapsed="false">
      <c r="A1085" s="257"/>
      <c r="B1085" s="257"/>
      <c r="C1085" s="257"/>
      <c r="D1085" s="257"/>
      <c r="E1085" s="257"/>
      <c r="F1085" s="257"/>
      <c r="G1085" s="257"/>
      <c r="H1085" s="257"/>
      <c r="I1085" s="257"/>
      <c r="J1085" s="257"/>
      <c r="K1085" s="257"/>
      <c r="L1085" s="257"/>
      <c r="M1085" s="257"/>
      <c r="N1085" s="257"/>
      <c r="O1085" s="11"/>
      <c r="R1085" s="207"/>
      <c r="S1085" s="253"/>
      <c r="T1085" s="49"/>
      <c r="U1085" s="49"/>
      <c r="V1085" s="49"/>
      <c r="W1085" s="49"/>
      <c r="X1085" s="49"/>
      <c r="Y1085" s="49"/>
      <c r="Z1085" s="49"/>
      <c r="AA1085" s="49"/>
      <c r="AB1085" s="49"/>
      <c r="AC1085" s="49"/>
    </row>
    <row r="1086" customFormat="false" ht="15" hidden="false" customHeight="true" outlineLevel="0" collapsed="false">
      <c r="A1086" s="257"/>
      <c r="B1086" s="257"/>
      <c r="C1086" s="257"/>
      <c r="D1086" s="257"/>
      <c r="E1086" s="257"/>
      <c r="F1086" s="257"/>
      <c r="G1086" s="257"/>
      <c r="H1086" s="257"/>
      <c r="I1086" s="257"/>
      <c r="J1086" s="257"/>
      <c r="K1086" s="257"/>
      <c r="L1086" s="257"/>
      <c r="M1086" s="257"/>
      <c r="N1086" s="257"/>
      <c r="O1086" s="11"/>
      <c r="R1086" s="207"/>
      <c r="S1086" s="253"/>
      <c r="T1086" s="49"/>
      <c r="U1086" s="49"/>
      <c r="V1086" s="49"/>
      <c r="W1086" s="49"/>
      <c r="X1086" s="49"/>
      <c r="Y1086" s="49"/>
      <c r="Z1086" s="49"/>
      <c r="AA1086" s="49"/>
      <c r="AB1086" s="49"/>
      <c r="AC1086" s="49"/>
    </row>
    <row r="1087" customFormat="false" ht="15" hidden="false" customHeight="true" outlineLevel="0" collapsed="false">
      <c r="O1087" s="257"/>
      <c r="P1087" s="257"/>
      <c r="R1087" s="207"/>
      <c r="S1087" s="253"/>
      <c r="T1087" s="49"/>
      <c r="U1087" s="49"/>
      <c r="V1087" s="49"/>
      <c r="W1087" s="49"/>
      <c r="X1087" s="49"/>
      <c r="Y1087" s="49"/>
      <c r="Z1087" s="49"/>
      <c r="AA1087" s="49"/>
      <c r="AB1087" s="49"/>
      <c r="AC1087" s="49"/>
    </row>
    <row r="1088" customFormat="false" ht="15" hidden="false" customHeight="true" outlineLevel="0" collapsed="false">
      <c r="O1088" s="257"/>
      <c r="P1088" s="257"/>
      <c r="R1088" s="207"/>
      <c r="S1088" s="253"/>
      <c r="T1088" s="49"/>
      <c r="U1088" s="49"/>
      <c r="V1088" s="49"/>
      <c r="W1088" s="49"/>
      <c r="X1088" s="49"/>
      <c r="Y1088" s="49"/>
      <c r="Z1088" s="49"/>
      <c r="AA1088" s="49"/>
      <c r="AB1088" s="49"/>
      <c r="AC1088" s="49"/>
    </row>
    <row r="1089" customFormat="false" ht="15" hidden="false" customHeight="true" outlineLevel="0" collapsed="false">
      <c r="O1089" s="257"/>
      <c r="P1089" s="257"/>
      <c r="R1089" s="207"/>
      <c r="S1089" s="253"/>
      <c r="T1089" s="49"/>
      <c r="U1089" s="49"/>
      <c r="V1089" s="49"/>
      <c r="W1089" s="49"/>
      <c r="X1089" s="49"/>
      <c r="Y1089" s="49"/>
      <c r="Z1089" s="49"/>
      <c r="AA1089" s="49"/>
      <c r="AB1089" s="49"/>
      <c r="AC1089" s="49"/>
    </row>
    <row r="1090" customFormat="false" ht="15" hidden="false" customHeight="true" outlineLevel="0" collapsed="false">
      <c r="O1090" s="257"/>
      <c r="P1090" s="257"/>
      <c r="R1090" s="207"/>
      <c r="S1090" s="253"/>
      <c r="T1090" s="49"/>
      <c r="U1090" s="49"/>
      <c r="V1090" s="49"/>
      <c r="W1090" s="49"/>
      <c r="X1090" s="49"/>
      <c r="Y1090" s="49"/>
      <c r="Z1090" s="49"/>
      <c r="AA1090" s="49"/>
      <c r="AB1090" s="49"/>
      <c r="AC1090" s="49"/>
    </row>
    <row r="1091" customFormat="false" ht="15" hidden="false" customHeight="true" outlineLevel="0" collapsed="false">
      <c r="O1091" s="257"/>
      <c r="P1091" s="257"/>
      <c r="R1091" s="207"/>
      <c r="S1091" s="253"/>
      <c r="T1091" s="49"/>
      <c r="U1091" s="49"/>
      <c r="V1091" s="49"/>
      <c r="W1091" s="49"/>
      <c r="X1091" s="49"/>
      <c r="Y1091" s="49"/>
      <c r="Z1091" s="49"/>
      <c r="AA1091" s="49"/>
      <c r="AB1091" s="49"/>
      <c r="AC1091" s="49"/>
    </row>
    <row r="1092" customFormat="false" ht="15" hidden="false" customHeight="true" outlineLevel="0" collapsed="false">
      <c r="A1092" s="257"/>
      <c r="B1092" s="257"/>
      <c r="C1092" s="257"/>
      <c r="D1092" s="257"/>
      <c r="E1092" s="257"/>
      <c r="F1092" s="257"/>
      <c r="G1092" s="257"/>
      <c r="H1092" s="257"/>
      <c r="I1092" s="257"/>
      <c r="J1092" s="257"/>
      <c r="K1092" s="257"/>
      <c r="L1092" s="257"/>
      <c r="M1092" s="257"/>
      <c r="N1092" s="257"/>
      <c r="O1092" s="257"/>
      <c r="P1092" s="257"/>
      <c r="R1092" s="207"/>
      <c r="S1092" s="253"/>
      <c r="T1092" s="49"/>
      <c r="U1092" s="49"/>
      <c r="V1092" s="49"/>
      <c r="W1092" s="49"/>
      <c r="X1092" s="49"/>
      <c r="Y1092" s="49"/>
      <c r="Z1092" s="49"/>
      <c r="AA1092" s="49"/>
      <c r="AB1092" s="49"/>
      <c r="AC1092" s="49"/>
    </row>
    <row r="1093" customFormat="false" ht="15" hidden="false" customHeight="true" outlineLevel="0" collapsed="false">
      <c r="A1093" s="257"/>
      <c r="B1093" s="257"/>
      <c r="C1093" s="257"/>
      <c r="D1093" s="257"/>
      <c r="E1093" s="257"/>
      <c r="F1093" s="257"/>
      <c r="G1093" s="257"/>
      <c r="H1093" s="257"/>
      <c r="I1093" s="257"/>
      <c r="J1093" s="257"/>
      <c r="K1093" s="257"/>
      <c r="L1093" s="257"/>
      <c r="M1093" s="257"/>
      <c r="N1093" s="257"/>
      <c r="O1093" s="257"/>
      <c r="P1093" s="257"/>
      <c r="R1093" s="207"/>
      <c r="S1093" s="253"/>
      <c r="T1093" s="49"/>
      <c r="U1093" s="49"/>
      <c r="V1093" s="49"/>
      <c r="W1093" s="49"/>
      <c r="X1093" s="49"/>
      <c r="Y1093" s="49"/>
      <c r="Z1093" s="49"/>
      <c r="AA1093" s="49"/>
      <c r="AB1093" s="49"/>
      <c r="AC1093" s="49"/>
    </row>
    <row r="1094" customFormat="false" ht="15" hidden="false" customHeight="true" outlineLevel="0" collapsed="false">
      <c r="A1094" s="257"/>
      <c r="B1094" s="257"/>
      <c r="C1094" s="257"/>
      <c r="D1094" s="257"/>
      <c r="E1094" s="257"/>
      <c r="F1094" s="257"/>
      <c r="G1094" s="257"/>
      <c r="H1094" s="257"/>
      <c r="I1094" s="257"/>
      <c r="J1094" s="257"/>
      <c r="K1094" s="257"/>
      <c r="L1094" s="257"/>
      <c r="M1094" s="257"/>
      <c r="N1094" s="257"/>
      <c r="O1094" s="257"/>
      <c r="P1094" s="257"/>
      <c r="R1094" s="207"/>
      <c r="S1094" s="253"/>
      <c r="T1094" s="49"/>
      <c r="U1094" s="49"/>
      <c r="V1094" s="49"/>
      <c r="W1094" s="49"/>
      <c r="X1094" s="49"/>
      <c r="Y1094" s="49"/>
      <c r="Z1094" s="49"/>
      <c r="AA1094" s="49"/>
      <c r="AB1094" s="49"/>
      <c r="AC1094" s="49"/>
    </row>
    <row r="1095" customFormat="false" ht="15" hidden="false" customHeight="true" outlineLevel="0" collapsed="false">
      <c r="A1095" s="257"/>
      <c r="B1095" s="257"/>
      <c r="C1095" s="257"/>
      <c r="D1095" s="257"/>
      <c r="E1095" s="257"/>
      <c r="F1095" s="257"/>
      <c r="G1095" s="257"/>
      <c r="H1095" s="257"/>
      <c r="I1095" s="257"/>
      <c r="J1095" s="257"/>
      <c r="K1095" s="257"/>
      <c r="L1095" s="257"/>
      <c r="M1095" s="257"/>
      <c r="N1095" s="257"/>
      <c r="O1095" s="257"/>
      <c r="P1095" s="257"/>
      <c r="R1095" s="207"/>
      <c r="S1095" s="253"/>
      <c r="T1095" s="49"/>
      <c r="U1095" s="49"/>
      <c r="V1095" s="49"/>
      <c r="W1095" s="49"/>
      <c r="X1095" s="49"/>
      <c r="Y1095" s="49"/>
      <c r="Z1095" s="49"/>
      <c r="AA1095" s="49"/>
      <c r="AB1095" s="49"/>
      <c r="AC1095" s="49"/>
    </row>
    <row r="1096" customFormat="false" ht="15" hidden="false" customHeight="true" outlineLevel="0" collapsed="false">
      <c r="A1096" s="257"/>
      <c r="B1096" s="257"/>
      <c r="C1096" s="257"/>
      <c r="D1096" s="257"/>
      <c r="E1096" s="257"/>
      <c r="F1096" s="257"/>
      <c r="G1096" s="257"/>
      <c r="H1096" s="257"/>
      <c r="I1096" s="257"/>
      <c r="J1096" s="257"/>
      <c r="K1096" s="257"/>
      <c r="L1096" s="257"/>
      <c r="M1096" s="257"/>
      <c r="N1096" s="257"/>
      <c r="O1096" s="257"/>
      <c r="P1096" s="257"/>
      <c r="R1096" s="207"/>
      <c r="S1096" s="253"/>
      <c r="T1096" s="49"/>
      <c r="U1096" s="49"/>
      <c r="V1096" s="49"/>
      <c r="W1096" s="49"/>
      <c r="X1096" s="49"/>
      <c r="Y1096" s="49"/>
      <c r="Z1096" s="49"/>
      <c r="AA1096" s="49"/>
      <c r="AB1096" s="49"/>
      <c r="AC1096" s="49"/>
    </row>
    <row r="1097" customFormat="false" ht="15" hidden="false" customHeight="true" outlineLevel="0" collapsed="false">
      <c r="A1097" s="257"/>
      <c r="B1097" s="257"/>
      <c r="C1097" s="257"/>
      <c r="D1097" s="257"/>
      <c r="E1097" s="257"/>
      <c r="F1097" s="257"/>
      <c r="G1097" s="257"/>
      <c r="H1097" s="257"/>
      <c r="I1097" s="257"/>
      <c r="J1097" s="257"/>
      <c r="K1097" s="257"/>
      <c r="L1097" s="257"/>
      <c r="M1097" s="257"/>
      <c r="N1097" s="257"/>
      <c r="O1097" s="257"/>
      <c r="P1097" s="257"/>
      <c r="R1097" s="207"/>
      <c r="S1097" s="253"/>
      <c r="T1097" s="49"/>
      <c r="U1097" s="49"/>
      <c r="V1097" s="49"/>
      <c r="W1097" s="49"/>
      <c r="X1097" s="49"/>
      <c r="Y1097" s="49"/>
      <c r="Z1097" s="49"/>
      <c r="AA1097" s="49"/>
      <c r="AB1097" s="49"/>
      <c r="AC1097" s="49"/>
    </row>
    <row r="1098" customFormat="false" ht="15" hidden="false" customHeight="true" outlineLevel="0" collapsed="false">
      <c r="A1098" s="257"/>
      <c r="B1098" s="257"/>
      <c r="C1098" s="257"/>
      <c r="D1098" s="257"/>
      <c r="E1098" s="257"/>
      <c r="F1098" s="257"/>
      <c r="G1098" s="257"/>
      <c r="H1098" s="257"/>
      <c r="I1098" s="257"/>
      <c r="J1098" s="257"/>
      <c r="K1098" s="257"/>
      <c r="L1098" s="257"/>
      <c r="M1098" s="257"/>
      <c r="N1098" s="257"/>
      <c r="O1098" s="257"/>
      <c r="P1098" s="257"/>
      <c r="R1098" s="207"/>
      <c r="S1098" s="253"/>
      <c r="T1098" s="49"/>
      <c r="U1098" s="49"/>
      <c r="V1098" s="49"/>
      <c r="W1098" s="49"/>
      <c r="X1098" s="49"/>
      <c r="Y1098" s="49"/>
      <c r="Z1098" s="49"/>
      <c r="AA1098" s="49"/>
      <c r="AB1098" s="49"/>
      <c r="AC1098" s="49"/>
    </row>
    <row r="1099" customFormat="false" ht="15" hidden="false" customHeight="true" outlineLevel="0" collapsed="false">
      <c r="A1099" s="257"/>
      <c r="B1099" s="257"/>
      <c r="C1099" s="257"/>
      <c r="D1099" s="257"/>
      <c r="E1099" s="257"/>
      <c r="F1099" s="257"/>
      <c r="G1099" s="257"/>
      <c r="H1099" s="257"/>
      <c r="I1099" s="257"/>
      <c r="J1099" s="257"/>
      <c r="K1099" s="257"/>
      <c r="L1099" s="257"/>
      <c r="M1099" s="257"/>
      <c r="N1099" s="257"/>
      <c r="O1099" s="257"/>
      <c r="P1099" s="257"/>
      <c r="R1099" s="207"/>
      <c r="S1099" s="253"/>
      <c r="T1099" s="49"/>
      <c r="U1099" s="49"/>
      <c r="V1099" s="49"/>
      <c r="W1099" s="49"/>
      <c r="X1099" s="49"/>
      <c r="Y1099" s="49"/>
      <c r="Z1099" s="49"/>
      <c r="AA1099" s="49"/>
      <c r="AB1099" s="49"/>
      <c r="AC1099" s="49"/>
    </row>
    <row r="1100" customFormat="false" ht="15" hidden="false" customHeight="true" outlineLevel="0" collapsed="false">
      <c r="A1100" s="257"/>
      <c r="B1100" s="257"/>
      <c r="C1100" s="257"/>
      <c r="D1100" s="257"/>
      <c r="E1100" s="257"/>
      <c r="F1100" s="257"/>
      <c r="G1100" s="257"/>
      <c r="H1100" s="257"/>
      <c r="I1100" s="257"/>
      <c r="J1100" s="257"/>
      <c r="K1100" s="257"/>
      <c r="L1100" s="257"/>
      <c r="M1100" s="257"/>
      <c r="N1100" s="257"/>
      <c r="O1100" s="257"/>
      <c r="P1100" s="257"/>
      <c r="R1100" s="207"/>
      <c r="S1100" s="253"/>
      <c r="T1100" s="49"/>
      <c r="U1100" s="49"/>
      <c r="V1100" s="49"/>
      <c r="W1100" s="49"/>
      <c r="X1100" s="49"/>
      <c r="Y1100" s="49"/>
      <c r="Z1100" s="49"/>
      <c r="AA1100" s="49"/>
      <c r="AB1100" s="49"/>
      <c r="AC1100" s="49"/>
    </row>
    <row r="1101" customFormat="false" ht="15" hidden="false" customHeight="true" outlineLevel="0" collapsed="false">
      <c r="A1101" s="257"/>
      <c r="B1101" s="257"/>
      <c r="C1101" s="257"/>
      <c r="D1101" s="257"/>
      <c r="E1101" s="257"/>
      <c r="F1101" s="257"/>
      <c r="G1101" s="257"/>
      <c r="H1101" s="257"/>
      <c r="I1101" s="257"/>
      <c r="J1101" s="257"/>
      <c r="K1101" s="257"/>
      <c r="L1101" s="257"/>
      <c r="M1101" s="257"/>
      <c r="N1101" s="257"/>
      <c r="O1101" s="257"/>
      <c r="P1101" s="257"/>
      <c r="R1101" s="207"/>
      <c r="S1101" s="253"/>
      <c r="T1101" s="49"/>
      <c r="U1101" s="49"/>
      <c r="V1101" s="49"/>
      <c r="W1101" s="49"/>
      <c r="X1101" s="49"/>
      <c r="Y1101" s="49"/>
      <c r="Z1101" s="49"/>
      <c r="AA1101" s="49"/>
      <c r="AB1101" s="49"/>
      <c r="AC1101" s="49"/>
    </row>
    <row r="1102" customFormat="false" ht="15" hidden="false" customHeight="true" outlineLevel="0" collapsed="false">
      <c r="A1102" s="257"/>
      <c r="B1102" s="257"/>
      <c r="C1102" s="257"/>
      <c r="D1102" s="257"/>
      <c r="E1102" s="257"/>
      <c r="F1102" s="257"/>
      <c r="G1102" s="257"/>
      <c r="H1102" s="257"/>
      <c r="I1102" s="257"/>
      <c r="J1102" s="257"/>
      <c r="K1102" s="257"/>
      <c r="L1102" s="257"/>
      <c r="M1102" s="257"/>
      <c r="N1102" s="257"/>
      <c r="O1102" s="257"/>
      <c r="P1102" s="257"/>
      <c r="R1102" s="207"/>
      <c r="S1102" s="253"/>
      <c r="T1102" s="49"/>
      <c r="U1102" s="49"/>
      <c r="V1102" s="49"/>
      <c r="W1102" s="49"/>
      <c r="X1102" s="49"/>
      <c r="Y1102" s="49"/>
      <c r="Z1102" s="49"/>
      <c r="AA1102" s="49"/>
      <c r="AB1102" s="49"/>
      <c r="AC1102" s="49"/>
    </row>
    <row r="1103" customFormat="false" ht="15" hidden="false" customHeight="true" outlineLevel="0" collapsed="false">
      <c r="A1103" s="257"/>
      <c r="B1103" s="257"/>
      <c r="C1103" s="257"/>
      <c r="D1103" s="257"/>
      <c r="E1103" s="257"/>
      <c r="F1103" s="257"/>
      <c r="G1103" s="257"/>
      <c r="H1103" s="257"/>
      <c r="I1103" s="257"/>
      <c r="J1103" s="257"/>
      <c r="K1103" s="257"/>
      <c r="L1103" s="257"/>
      <c r="M1103" s="257"/>
      <c r="N1103" s="257"/>
      <c r="O1103" s="257"/>
      <c r="P1103" s="257"/>
      <c r="R1103" s="207"/>
      <c r="S1103" s="253"/>
      <c r="T1103" s="49"/>
      <c r="U1103" s="49"/>
      <c r="V1103" s="49"/>
      <c r="W1103" s="49"/>
      <c r="X1103" s="49"/>
      <c r="Y1103" s="49"/>
      <c r="Z1103" s="49"/>
      <c r="AA1103" s="49"/>
      <c r="AB1103" s="49"/>
      <c r="AC1103" s="49"/>
    </row>
    <row r="1104" customFormat="false" ht="15" hidden="false" customHeight="true" outlineLevel="0" collapsed="false">
      <c r="A1104" s="257"/>
      <c r="B1104" s="257"/>
      <c r="C1104" s="257"/>
      <c r="D1104" s="257"/>
      <c r="E1104" s="257"/>
      <c r="F1104" s="257"/>
      <c r="G1104" s="257"/>
      <c r="H1104" s="257"/>
      <c r="I1104" s="257"/>
      <c r="J1104" s="257"/>
      <c r="K1104" s="257"/>
      <c r="L1104" s="257"/>
      <c r="M1104" s="257"/>
      <c r="N1104" s="257"/>
      <c r="O1104" s="257"/>
      <c r="P1104" s="257"/>
      <c r="R1104" s="207"/>
      <c r="S1104" s="253"/>
      <c r="T1104" s="49"/>
      <c r="U1104" s="49"/>
      <c r="V1104" s="49"/>
      <c r="W1104" s="49"/>
      <c r="X1104" s="49"/>
      <c r="Y1104" s="49"/>
      <c r="Z1104" s="49"/>
      <c r="AA1104" s="49"/>
      <c r="AB1104" s="49"/>
      <c r="AC1104" s="49"/>
    </row>
    <row r="1105" customFormat="false" ht="15" hidden="false" customHeight="true" outlineLevel="0" collapsed="false">
      <c r="A1105" s="257"/>
      <c r="B1105" s="257"/>
      <c r="C1105" s="257"/>
      <c r="D1105" s="257"/>
      <c r="E1105" s="257"/>
      <c r="F1105" s="257"/>
      <c r="G1105" s="257"/>
      <c r="H1105" s="257"/>
      <c r="I1105" s="257"/>
      <c r="J1105" s="257"/>
      <c r="K1105" s="257"/>
      <c r="L1105" s="257"/>
      <c r="M1105" s="257"/>
      <c r="N1105" s="257"/>
      <c r="O1105" s="257"/>
      <c r="P1105" s="257"/>
      <c r="R1105" s="207"/>
      <c r="S1105" s="253"/>
      <c r="T1105" s="49"/>
      <c r="U1105" s="49"/>
      <c r="V1105" s="49"/>
      <c r="W1105" s="49"/>
      <c r="X1105" s="49"/>
      <c r="Y1105" s="49"/>
      <c r="Z1105" s="49"/>
      <c r="AA1105" s="49"/>
      <c r="AB1105" s="49"/>
      <c r="AC1105" s="49"/>
    </row>
    <row r="1106" customFormat="false" ht="15" hidden="false" customHeight="true" outlineLevel="0" collapsed="false">
      <c r="A1106" s="257"/>
      <c r="B1106" s="257"/>
      <c r="C1106" s="257"/>
      <c r="D1106" s="257"/>
      <c r="E1106" s="257"/>
      <c r="F1106" s="257"/>
      <c r="G1106" s="257"/>
      <c r="H1106" s="257"/>
      <c r="I1106" s="257"/>
      <c r="J1106" s="257"/>
      <c r="K1106" s="257"/>
      <c r="L1106" s="257"/>
      <c r="M1106" s="257"/>
      <c r="N1106" s="257"/>
      <c r="O1106" s="257"/>
      <c r="P1106" s="257"/>
      <c r="R1106" s="207"/>
      <c r="S1106" s="253"/>
      <c r="T1106" s="49"/>
      <c r="U1106" s="49"/>
      <c r="V1106" s="49"/>
      <c r="W1106" s="49"/>
      <c r="X1106" s="49"/>
      <c r="Y1106" s="49"/>
      <c r="Z1106" s="49"/>
      <c r="AA1106" s="49"/>
      <c r="AB1106" s="49"/>
      <c r="AC1106" s="49"/>
    </row>
    <row r="1107" customFormat="false" ht="15" hidden="false" customHeight="true" outlineLevel="0" collapsed="false">
      <c r="A1107" s="257"/>
      <c r="B1107" s="257"/>
      <c r="C1107" s="257"/>
      <c r="D1107" s="257"/>
      <c r="E1107" s="257"/>
      <c r="F1107" s="257"/>
      <c r="G1107" s="257"/>
      <c r="H1107" s="257"/>
      <c r="I1107" s="257"/>
      <c r="J1107" s="257"/>
      <c r="K1107" s="257"/>
      <c r="L1107" s="257"/>
      <c r="M1107" s="257"/>
      <c r="N1107" s="257"/>
      <c r="O1107" s="257"/>
      <c r="P1107" s="257"/>
      <c r="R1107" s="207"/>
      <c r="S1107" s="253"/>
      <c r="T1107" s="49"/>
      <c r="U1107" s="49"/>
      <c r="V1107" s="49"/>
      <c r="W1107" s="49"/>
      <c r="X1107" s="49"/>
      <c r="Y1107" s="49"/>
      <c r="Z1107" s="49"/>
      <c r="AA1107" s="49"/>
      <c r="AB1107" s="49"/>
      <c r="AC1107" s="49"/>
    </row>
    <row r="1108" customFormat="false" ht="15" hidden="false" customHeight="true" outlineLevel="0" collapsed="false">
      <c r="A1108" s="257"/>
      <c r="B1108" s="257"/>
      <c r="C1108" s="257"/>
      <c r="D1108" s="257"/>
      <c r="E1108" s="257"/>
      <c r="F1108" s="257"/>
      <c r="G1108" s="257"/>
      <c r="H1108" s="257"/>
      <c r="I1108" s="257"/>
      <c r="J1108" s="257"/>
      <c r="K1108" s="257"/>
      <c r="L1108" s="257"/>
      <c r="M1108" s="257"/>
      <c r="N1108" s="257"/>
      <c r="O1108" s="257"/>
      <c r="P1108" s="257"/>
      <c r="R1108" s="207"/>
      <c r="S1108" s="253"/>
      <c r="T1108" s="49"/>
      <c r="U1108" s="49"/>
      <c r="V1108" s="49"/>
      <c r="W1108" s="49"/>
      <c r="X1108" s="49"/>
      <c r="Y1108" s="49"/>
      <c r="Z1108" s="49"/>
      <c r="AA1108" s="49"/>
      <c r="AB1108" s="49"/>
      <c r="AC1108" s="49"/>
    </row>
    <row r="1109" customFormat="false" ht="15" hidden="false" customHeight="true" outlineLevel="0" collapsed="false">
      <c r="A1109" s="257"/>
      <c r="B1109" s="257"/>
      <c r="C1109" s="257"/>
      <c r="D1109" s="257"/>
      <c r="E1109" s="257"/>
      <c r="F1109" s="257"/>
      <c r="G1109" s="257"/>
      <c r="H1109" s="257"/>
      <c r="I1109" s="257"/>
      <c r="J1109" s="257"/>
      <c r="K1109" s="257"/>
      <c r="L1109" s="257"/>
      <c r="M1109" s="257"/>
      <c r="N1109" s="257"/>
      <c r="O1109" s="257"/>
      <c r="P1109" s="257"/>
      <c r="R1109" s="207"/>
      <c r="S1109" s="253"/>
      <c r="T1109" s="49"/>
      <c r="U1109" s="49"/>
      <c r="V1109" s="49"/>
      <c r="W1109" s="49"/>
      <c r="X1109" s="49"/>
      <c r="Y1109" s="49"/>
      <c r="Z1109" s="49"/>
      <c r="AA1109" s="49"/>
      <c r="AB1109" s="49"/>
      <c r="AC1109" s="49"/>
    </row>
    <row r="1110" customFormat="false" ht="15" hidden="false" customHeight="true" outlineLevel="0" collapsed="false">
      <c r="A1110" s="257"/>
      <c r="B1110" s="257"/>
      <c r="C1110" s="257"/>
      <c r="D1110" s="257"/>
      <c r="E1110" s="257"/>
      <c r="F1110" s="257"/>
      <c r="G1110" s="257"/>
      <c r="H1110" s="257"/>
      <c r="I1110" s="257"/>
      <c r="J1110" s="257"/>
      <c r="K1110" s="257"/>
      <c r="L1110" s="257"/>
      <c r="M1110" s="257"/>
      <c r="N1110" s="257"/>
      <c r="O1110" s="257"/>
      <c r="P1110" s="257"/>
      <c r="R1110" s="207"/>
      <c r="S1110" s="253"/>
      <c r="T1110" s="49"/>
      <c r="U1110" s="49"/>
      <c r="V1110" s="49"/>
      <c r="W1110" s="49"/>
      <c r="X1110" s="49"/>
      <c r="Y1110" s="49"/>
      <c r="Z1110" s="49"/>
      <c r="AA1110" s="49"/>
      <c r="AB1110" s="49"/>
      <c r="AC1110" s="49"/>
    </row>
    <row r="1111" customFormat="false" ht="15" hidden="false" customHeight="true" outlineLevel="0" collapsed="false">
      <c r="A1111" s="257"/>
      <c r="B1111" s="257"/>
      <c r="C1111" s="257"/>
      <c r="D1111" s="257"/>
      <c r="E1111" s="257"/>
      <c r="F1111" s="257"/>
      <c r="G1111" s="257"/>
      <c r="H1111" s="257"/>
      <c r="I1111" s="257"/>
      <c r="J1111" s="257"/>
      <c r="K1111" s="257"/>
      <c r="L1111" s="257"/>
      <c r="M1111" s="257"/>
      <c r="N1111" s="257"/>
      <c r="O1111" s="257"/>
      <c r="P1111" s="257"/>
      <c r="R1111" s="207"/>
      <c r="S1111" s="253"/>
      <c r="T1111" s="49"/>
      <c r="U1111" s="49"/>
      <c r="V1111" s="49"/>
      <c r="W1111" s="49"/>
      <c r="X1111" s="49"/>
      <c r="Y1111" s="49"/>
      <c r="Z1111" s="49"/>
      <c r="AA1111" s="49"/>
      <c r="AB1111" s="49"/>
      <c r="AC1111" s="49"/>
    </row>
    <row r="1112" customFormat="false" ht="15" hidden="false" customHeight="true" outlineLevel="0" collapsed="false">
      <c r="A1112" s="257"/>
      <c r="B1112" s="257"/>
      <c r="C1112" s="257"/>
      <c r="D1112" s="257"/>
      <c r="E1112" s="257"/>
      <c r="F1112" s="257"/>
      <c r="G1112" s="257"/>
      <c r="H1112" s="257"/>
      <c r="I1112" s="257"/>
      <c r="J1112" s="257"/>
      <c r="K1112" s="257"/>
      <c r="L1112" s="257"/>
      <c r="M1112" s="257"/>
      <c r="N1112" s="257"/>
      <c r="O1112" s="257"/>
      <c r="P1112" s="257"/>
      <c r="R1112" s="173"/>
      <c r="S1112" s="252"/>
      <c r="T1112" s="252"/>
      <c r="U1112" s="252"/>
      <c r="V1112" s="252"/>
      <c r="W1112" s="252"/>
      <c r="X1112" s="252"/>
      <c r="Y1112" s="252"/>
      <c r="Z1112" s="252"/>
      <c r="AA1112" s="33"/>
      <c r="AB1112" s="33"/>
      <c r="AC1112" s="33"/>
    </row>
    <row r="1113" customFormat="false" ht="15" hidden="false" customHeight="true" outlineLevel="0" collapsed="false">
      <c r="A1113" s="257"/>
      <c r="B1113" s="257"/>
      <c r="C1113" s="257"/>
      <c r="D1113" s="257"/>
      <c r="E1113" s="257"/>
      <c r="F1113" s="257"/>
      <c r="G1113" s="257"/>
      <c r="H1113" s="257"/>
      <c r="I1113" s="257"/>
      <c r="J1113" s="257"/>
      <c r="K1113" s="257"/>
      <c r="L1113" s="257"/>
      <c r="M1113" s="257"/>
      <c r="N1113" s="257"/>
      <c r="O1113" s="257"/>
      <c r="P1113" s="257"/>
      <c r="R1113" s="173"/>
      <c r="S1113" s="252"/>
      <c r="T1113" s="252"/>
      <c r="U1113" s="252"/>
      <c r="V1113" s="252"/>
      <c r="W1113" s="252"/>
      <c r="X1113" s="252"/>
      <c r="Y1113" s="252"/>
      <c r="Z1113" s="252"/>
      <c r="AA1113" s="33"/>
      <c r="AB1113" s="33"/>
      <c r="AC1113" s="33"/>
    </row>
    <row r="1114" customFormat="false" ht="15" hidden="false" customHeight="true" outlineLevel="0" collapsed="false">
      <c r="A1114" s="257"/>
      <c r="B1114" s="257"/>
      <c r="C1114" s="257"/>
      <c r="D1114" s="257"/>
      <c r="E1114" s="257"/>
      <c r="F1114" s="257"/>
      <c r="G1114" s="257"/>
      <c r="H1114" s="257"/>
      <c r="I1114" s="257"/>
      <c r="J1114" s="257"/>
      <c r="K1114" s="257"/>
      <c r="L1114" s="257"/>
      <c r="M1114" s="257"/>
      <c r="N1114" s="257"/>
      <c r="O1114" s="257"/>
      <c r="P1114" s="257"/>
      <c r="R1114" s="173"/>
      <c r="S1114" s="252"/>
      <c r="T1114" s="252"/>
      <c r="U1114" s="252"/>
      <c r="V1114" s="252"/>
      <c r="W1114" s="252"/>
      <c r="X1114" s="252"/>
      <c r="Y1114" s="252"/>
      <c r="Z1114" s="252"/>
      <c r="AA1114" s="33"/>
      <c r="AB1114" s="33"/>
      <c r="AC1114" s="33"/>
    </row>
    <row r="1115" customFormat="false" ht="15" hidden="false" customHeight="true" outlineLevel="0" collapsed="false">
      <c r="A1115" s="257"/>
      <c r="B1115" s="257"/>
      <c r="C1115" s="257"/>
      <c r="D1115" s="257"/>
      <c r="E1115" s="257"/>
      <c r="F1115" s="257"/>
      <c r="G1115" s="257"/>
      <c r="H1115" s="257"/>
      <c r="I1115" s="257"/>
      <c r="J1115" s="257"/>
      <c r="K1115" s="257"/>
      <c r="L1115" s="257"/>
      <c r="M1115" s="257"/>
      <c r="N1115" s="257"/>
      <c r="O1115" s="257"/>
      <c r="P1115" s="257"/>
      <c r="R1115" s="165"/>
      <c r="S1115" s="5"/>
      <c r="T1115" s="5"/>
      <c r="U1115" s="5"/>
      <c r="V1115" s="5"/>
      <c r="W1115" s="5"/>
      <c r="X1115" s="5"/>
      <c r="Y1115" s="5"/>
      <c r="Z1115" s="5"/>
    </row>
    <row r="1116" customFormat="false" ht="15" hidden="false" customHeight="true" outlineLevel="0" collapsed="false">
      <c r="A1116" s="257"/>
      <c r="B1116" s="257"/>
      <c r="C1116" s="257"/>
      <c r="D1116" s="257"/>
      <c r="E1116" s="257"/>
      <c r="F1116" s="257"/>
      <c r="G1116" s="257"/>
      <c r="H1116" s="257"/>
      <c r="I1116" s="257"/>
      <c r="J1116" s="257"/>
      <c r="K1116" s="257"/>
      <c r="L1116" s="257"/>
      <c r="M1116" s="257"/>
      <c r="N1116" s="257"/>
      <c r="O1116" s="257"/>
      <c r="P1116" s="257"/>
      <c r="R1116" s="165"/>
      <c r="S1116" s="5"/>
      <c r="T1116" s="5"/>
      <c r="U1116" s="5"/>
      <c r="V1116" s="5"/>
      <c r="W1116" s="5"/>
      <c r="X1116" s="5"/>
      <c r="Y1116" s="5"/>
      <c r="Z1116" s="5"/>
    </row>
    <row r="1117" customFormat="false" ht="15" hidden="false" customHeight="true" outlineLevel="0" collapsed="false">
      <c r="A1117" s="257"/>
      <c r="B1117" s="257"/>
      <c r="C1117" s="257"/>
      <c r="D1117" s="257"/>
      <c r="E1117" s="257"/>
      <c r="F1117" s="257"/>
      <c r="G1117" s="257"/>
      <c r="H1117" s="257"/>
      <c r="I1117" s="257"/>
      <c r="J1117" s="257"/>
      <c r="K1117" s="257"/>
      <c r="L1117" s="257"/>
      <c r="M1117" s="257"/>
      <c r="N1117" s="257"/>
      <c r="O1117" s="257"/>
      <c r="P1117" s="257"/>
      <c r="R1117" s="165"/>
      <c r="S1117" s="5"/>
      <c r="T1117" s="5"/>
      <c r="U1117" s="5"/>
      <c r="V1117" s="5"/>
      <c r="W1117" s="5"/>
      <c r="X1117" s="5"/>
      <c r="Y1117" s="5"/>
      <c r="Z1117" s="5"/>
    </row>
    <row r="1118" customFormat="false" ht="15" hidden="false" customHeight="true" outlineLevel="0" collapsed="false">
      <c r="A1118" s="257"/>
      <c r="B1118" s="257"/>
      <c r="C1118" s="257"/>
      <c r="D1118" s="257"/>
      <c r="E1118" s="257"/>
      <c r="F1118" s="257"/>
      <c r="G1118" s="257"/>
      <c r="H1118" s="257"/>
      <c r="I1118" s="257"/>
      <c r="J1118" s="257"/>
      <c r="K1118" s="257"/>
      <c r="L1118" s="257"/>
      <c r="M1118" s="257"/>
      <c r="N1118" s="257"/>
      <c r="O1118" s="257"/>
      <c r="P1118" s="257"/>
      <c r="R1118" s="165"/>
      <c r="S1118" s="5"/>
      <c r="T1118" s="5"/>
      <c r="U1118" s="5"/>
      <c r="V1118" s="5"/>
      <c r="W1118" s="5"/>
      <c r="X1118" s="5"/>
      <c r="Y1118" s="5"/>
      <c r="Z1118" s="5"/>
    </row>
    <row r="1119" customFormat="false" ht="15" hidden="false" customHeight="true" outlineLevel="0" collapsed="false">
      <c r="A1119" s="257"/>
      <c r="B1119" s="257"/>
      <c r="C1119" s="257"/>
      <c r="D1119" s="257"/>
      <c r="E1119" s="257"/>
      <c r="F1119" s="257"/>
      <c r="G1119" s="257"/>
      <c r="H1119" s="257"/>
      <c r="I1119" s="257"/>
      <c r="J1119" s="257"/>
      <c r="K1119" s="257"/>
      <c r="L1119" s="257"/>
      <c r="M1119" s="257"/>
      <c r="N1119" s="257"/>
      <c r="O1119" s="257"/>
      <c r="P1119" s="257"/>
      <c r="R1119" s="165"/>
      <c r="S1119" s="5"/>
      <c r="T1119" s="5"/>
      <c r="U1119" s="5"/>
      <c r="V1119" s="5"/>
      <c r="W1119" s="5"/>
      <c r="X1119" s="5"/>
      <c r="Y1119" s="5"/>
      <c r="Z1119" s="5"/>
    </row>
    <row r="1120" customFormat="false" ht="15" hidden="false" customHeight="true" outlineLevel="0" collapsed="false">
      <c r="A1120" s="257"/>
      <c r="B1120" s="257"/>
      <c r="C1120" s="257"/>
      <c r="D1120" s="257"/>
      <c r="E1120" s="257"/>
      <c r="F1120" s="257"/>
      <c r="G1120" s="257"/>
      <c r="H1120" s="257"/>
      <c r="I1120" s="257"/>
      <c r="J1120" s="257"/>
      <c r="K1120" s="257"/>
      <c r="L1120" s="257"/>
      <c r="M1120" s="257"/>
      <c r="N1120" s="257"/>
      <c r="O1120" s="257"/>
      <c r="P1120" s="257"/>
      <c r="R1120" s="165"/>
      <c r="S1120" s="5"/>
      <c r="T1120" s="5"/>
      <c r="U1120" s="5"/>
      <c r="V1120" s="5"/>
      <c r="W1120" s="5"/>
      <c r="X1120" s="5"/>
      <c r="Y1120" s="5"/>
      <c r="Z1120" s="5"/>
    </row>
    <row r="1121" customFormat="false" ht="15" hidden="false" customHeight="true" outlineLevel="0" collapsed="false">
      <c r="A1121" s="257"/>
      <c r="B1121" s="257"/>
      <c r="C1121" s="257"/>
      <c r="D1121" s="257"/>
      <c r="E1121" s="257"/>
      <c r="F1121" s="257"/>
      <c r="G1121" s="257"/>
      <c r="H1121" s="257"/>
      <c r="I1121" s="257"/>
      <c r="J1121" s="257"/>
      <c r="K1121" s="257"/>
      <c r="L1121" s="257"/>
      <c r="M1121" s="257"/>
      <c r="N1121" s="257"/>
      <c r="O1121" s="257"/>
      <c r="P1121" s="257"/>
      <c r="R1121" s="165"/>
      <c r="S1121" s="5"/>
      <c r="T1121" s="5"/>
      <c r="U1121" s="5"/>
      <c r="V1121" s="5"/>
      <c r="W1121" s="5"/>
      <c r="X1121" s="5"/>
      <c r="Y1121" s="5"/>
      <c r="Z1121" s="5"/>
    </row>
    <row r="1122" customFormat="false" ht="15" hidden="false" customHeight="true" outlineLevel="0" collapsed="false">
      <c r="A1122" s="257"/>
      <c r="B1122" s="257"/>
      <c r="C1122" s="257"/>
      <c r="D1122" s="257"/>
      <c r="E1122" s="257"/>
      <c r="F1122" s="257"/>
      <c r="G1122" s="257"/>
      <c r="H1122" s="257"/>
      <c r="I1122" s="257"/>
      <c r="J1122" s="257"/>
      <c r="K1122" s="257"/>
      <c r="L1122" s="257"/>
      <c r="M1122" s="257"/>
      <c r="N1122" s="257"/>
      <c r="O1122" s="257"/>
      <c r="P1122" s="257"/>
      <c r="R1122" s="165"/>
      <c r="S1122" s="5"/>
      <c r="T1122" s="5"/>
      <c r="U1122" s="5"/>
      <c r="V1122" s="5"/>
      <c r="W1122" s="5"/>
      <c r="X1122" s="5"/>
      <c r="Y1122" s="5"/>
      <c r="Z1122" s="5"/>
    </row>
    <row r="1123" customFormat="false" ht="15" hidden="false" customHeight="true" outlineLevel="0" collapsed="false">
      <c r="A1123" s="257"/>
      <c r="B1123" s="257"/>
      <c r="C1123" s="257"/>
      <c r="D1123" s="257"/>
      <c r="E1123" s="257"/>
      <c r="F1123" s="257"/>
      <c r="G1123" s="257"/>
      <c r="H1123" s="257"/>
      <c r="I1123" s="257"/>
      <c r="J1123" s="257"/>
      <c r="K1123" s="257"/>
      <c r="L1123" s="257"/>
      <c r="M1123" s="257"/>
      <c r="N1123" s="257"/>
      <c r="O1123" s="257"/>
      <c r="P1123" s="257"/>
      <c r="R1123" s="165"/>
      <c r="S1123" s="5"/>
      <c r="T1123" s="5"/>
      <c r="U1123" s="5"/>
      <c r="V1123" s="5"/>
      <c r="W1123" s="5"/>
      <c r="X1123" s="5"/>
      <c r="Y1123" s="5"/>
      <c r="Z1123" s="5"/>
    </row>
    <row r="1124" customFormat="false" ht="15" hidden="false" customHeight="true" outlineLevel="0" collapsed="false">
      <c r="A1124" s="257"/>
      <c r="B1124" s="257"/>
      <c r="C1124" s="257"/>
      <c r="D1124" s="257"/>
      <c r="E1124" s="257"/>
      <c r="F1124" s="257"/>
      <c r="G1124" s="257"/>
      <c r="H1124" s="257"/>
      <c r="I1124" s="257"/>
      <c r="J1124" s="257"/>
      <c r="K1124" s="257"/>
      <c r="L1124" s="257"/>
      <c r="M1124" s="257"/>
      <c r="N1124" s="257"/>
      <c r="O1124" s="257"/>
      <c r="P1124" s="257"/>
      <c r="R1124" s="165"/>
      <c r="S1124" s="5"/>
      <c r="T1124" s="5"/>
      <c r="U1124" s="5"/>
      <c r="V1124" s="5"/>
      <c r="W1124" s="5"/>
      <c r="X1124" s="5"/>
      <c r="Y1124" s="5"/>
      <c r="Z1124" s="5"/>
    </row>
    <row r="1125" customFormat="false" ht="15" hidden="false" customHeight="true" outlineLevel="0" collapsed="false">
      <c r="A1125" s="257"/>
      <c r="B1125" s="257"/>
      <c r="C1125" s="257"/>
      <c r="D1125" s="257"/>
      <c r="E1125" s="257"/>
      <c r="F1125" s="257"/>
      <c r="G1125" s="257"/>
      <c r="H1125" s="257"/>
      <c r="I1125" s="257"/>
      <c r="J1125" s="257"/>
      <c r="K1125" s="257"/>
      <c r="L1125" s="257"/>
      <c r="M1125" s="257"/>
      <c r="N1125" s="257"/>
      <c r="O1125" s="257"/>
      <c r="P1125" s="257"/>
      <c r="R1125" s="165"/>
      <c r="S1125" s="5"/>
      <c r="T1125" s="5"/>
      <c r="U1125" s="5"/>
      <c r="V1125" s="5"/>
      <c r="W1125" s="5"/>
      <c r="X1125" s="5"/>
      <c r="Y1125" s="5"/>
      <c r="Z1125" s="5"/>
    </row>
    <row r="1126" customFormat="false" ht="15" hidden="false" customHeight="true" outlineLevel="0" collapsed="false">
      <c r="A1126" s="257"/>
      <c r="B1126" s="257"/>
      <c r="C1126" s="257"/>
      <c r="D1126" s="257"/>
      <c r="E1126" s="257"/>
      <c r="F1126" s="257"/>
      <c r="G1126" s="257"/>
      <c r="H1126" s="257"/>
      <c r="I1126" s="257"/>
      <c r="J1126" s="257"/>
      <c r="K1126" s="257"/>
      <c r="L1126" s="257"/>
      <c r="M1126" s="257"/>
      <c r="N1126" s="257"/>
      <c r="O1126" s="257"/>
      <c r="P1126" s="257"/>
      <c r="R1126" s="165"/>
      <c r="S1126" s="5"/>
      <c r="T1126" s="5"/>
      <c r="U1126" s="5"/>
      <c r="V1126" s="5"/>
      <c r="W1126" s="5"/>
      <c r="X1126" s="5"/>
      <c r="Y1126" s="5"/>
      <c r="Z1126" s="5"/>
    </row>
    <row r="1127" customFormat="false" ht="15" hidden="false" customHeight="true" outlineLevel="0" collapsed="false">
      <c r="A1127" s="257"/>
      <c r="B1127" s="257"/>
      <c r="C1127" s="257"/>
      <c r="D1127" s="257"/>
      <c r="E1127" s="257"/>
      <c r="F1127" s="257"/>
      <c r="G1127" s="257"/>
      <c r="H1127" s="257"/>
      <c r="I1127" s="257"/>
      <c r="J1127" s="257"/>
      <c r="K1127" s="257"/>
      <c r="L1127" s="257"/>
      <c r="M1127" s="257"/>
      <c r="N1127" s="257"/>
      <c r="O1127" s="257"/>
      <c r="P1127" s="257"/>
      <c r="R1127" s="165"/>
      <c r="S1127" s="5"/>
      <c r="T1127" s="5"/>
      <c r="U1127" s="5"/>
      <c r="V1127" s="5"/>
      <c r="W1127" s="5"/>
      <c r="X1127" s="5"/>
      <c r="Y1127" s="5"/>
      <c r="Z1127" s="5"/>
    </row>
    <row r="1128" customFormat="false" ht="15" hidden="false" customHeight="true" outlineLevel="0" collapsed="false">
      <c r="A1128" s="257"/>
      <c r="B1128" s="257"/>
      <c r="C1128" s="257"/>
      <c r="D1128" s="257"/>
      <c r="E1128" s="257"/>
      <c r="F1128" s="257"/>
      <c r="G1128" s="257"/>
      <c r="H1128" s="257"/>
      <c r="I1128" s="257"/>
      <c r="J1128" s="257"/>
      <c r="K1128" s="257"/>
      <c r="L1128" s="257"/>
      <c r="M1128" s="257"/>
      <c r="N1128" s="257"/>
      <c r="O1128" s="257"/>
      <c r="P1128" s="257"/>
      <c r="R1128" s="165"/>
      <c r="S1128" s="5"/>
      <c r="T1128" s="5"/>
      <c r="U1128" s="5"/>
      <c r="V1128" s="5"/>
      <c r="W1128" s="5"/>
      <c r="X1128" s="5"/>
      <c r="Y1128" s="5"/>
      <c r="Z1128" s="5"/>
    </row>
    <row r="1129" customFormat="false" ht="15" hidden="false" customHeight="true" outlineLevel="0" collapsed="false">
      <c r="A1129" s="257"/>
      <c r="B1129" s="257"/>
      <c r="C1129" s="257"/>
      <c r="D1129" s="257"/>
      <c r="E1129" s="257"/>
      <c r="F1129" s="257"/>
      <c r="G1129" s="257"/>
      <c r="H1129" s="257"/>
      <c r="I1129" s="257"/>
      <c r="J1129" s="257"/>
      <c r="K1129" s="257"/>
      <c r="L1129" s="257"/>
      <c r="M1129" s="257"/>
      <c r="N1129" s="257"/>
      <c r="O1129" s="257"/>
      <c r="P1129" s="257"/>
      <c r="R1129" s="165"/>
      <c r="S1129" s="5"/>
      <c r="T1129" s="5"/>
      <c r="U1129" s="5"/>
      <c r="V1129" s="5"/>
      <c r="W1129" s="5"/>
      <c r="X1129" s="5"/>
      <c r="Y1129" s="5"/>
      <c r="Z1129" s="5"/>
    </row>
    <row r="1130" customFormat="false" ht="15" hidden="false" customHeight="true" outlineLevel="0" collapsed="false">
      <c r="A1130" s="257"/>
      <c r="B1130" s="257"/>
      <c r="C1130" s="257"/>
      <c r="D1130" s="257"/>
      <c r="E1130" s="257"/>
      <c r="F1130" s="257"/>
      <c r="G1130" s="257"/>
      <c r="H1130" s="257"/>
      <c r="I1130" s="257"/>
      <c r="J1130" s="257"/>
      <c r="K1130" s="257"/>
      <c r="L1130" s="257"/>
      <c r="M1130" s="257"/>
      <c r="N1130" s="257"/>
      <c r="O1130" s="257"/>
      <c r="P1130" s="257"/>
      <c r="R1130" s="165"/>
      <c r="S1130" s="5"/>
      <c r="T1130" s="5"/>
      <c r="U1130" s="5"/>
      <c r="V1130" s="5"/>
      <c r="W1130" s="5"/>
      <c r="X1130" s="5"/>
      <c r="Y1130" s="5"/>
      <c r="Z1130" s="5"/>
    </row>
    <row r="1131" customFormat="false" ht="15" hidden="false" customHeight="true" outlineLevel="0" collapsed="false">
      <c r="A1131" s="257"/>
      <c r="B1131" s="257"/>
      <c r="C1131" s="257"/>
      <c r="D1131" s="257"/>
      <c r="E1131" s="257"/>
      <c r="F1131" s="257"/>
      <c r="G1131" s="257"/>
      <c r="H1131" s="257"/>
      <c r="I1131" s="257"/>
      <c r="J1131" s="257"/>
      <c r="K1131" s="257"/>
      <c r="L1131" s="257"/>
      <c r="M1131" s="257"/>
      <c r="N1131" s="257"/>
      <c r="O1131" s="257"/>
      <c r="P1131" s="257"/>
      <c r="R1131" s="165"/>
      <c r="S1131" s="5"/>
      <c r="T1131" s="5"/>
      <c r="U1131" s="5"/>
      <c r="V1131" s="5"/>
      <c r="W1131" s="5"/>
      <c r="X1131" s="5"/>
      <c r="Y1131" s="5"/>
      <c r="Z1131" s="5"/>
    </row>
    <row r="1132" customFormat="false" ht="15" hidden="false" customHeight="true" outlineLevel="0" collapsed="false">
      <c r="A1132" s="257"/>
      <c r="B1132" s="257"/>
      <c r="C1132" s="257"/>
      <c r="D1132" s="257"/>
      <c r="E1132" s="257"/>
      <c r="F1132" s="257"/>
      <c r="G1132" s="257"/>
      <c r="H1132" s="257"/>
      <c r="I1132" s="257"/>
      <c r="J1132" s="257"/>
      <c r="K1132" s="257"/>
      <c r="L1132" s="257"/>
      <c r="M1132" s="257"/>
      <c r="N1132" s="257"/>
      <c r="O1132" s="257"/>
      <c r="P1132" s="257"/>
      <c r="R1132" s="165"/>
      <c r="S1132" s="5"/>
      <c r="T1132" s="5"/>
      <c r="U1132" s="5"/>
      <c r="V1132" s="5"/>
      <c r="W1132" s="5"/>
      <c r="X1132" s="5"/>
      <c r="Y1132" s="5"/>
      <c r="Z1132" s="5"/>
    </row>
    <row r="1133" customFormat="false" ht="15" hidden="false" customHeight="true" outlineLevel="0" collapsed="false">
      <c r="A1133" s="257"/>
      <c r="B1133" s="257"/>
      <c r="C1133" s="257"/>
      <c r="D1133" s="257"/>
      <c r="E1133" s="257"/>
      <c r="F1133" s="257"/>
      <c r="G1133" s="257"/>
      <c r="H1133" s="257"/>
      <c r="I1133" s="257"/>
      <c r="J1133" s="257"/>
      <c r="K1133" s="257"/>
      <c r="L1133" s="257"/>
      <c r="M1133" s="257"/>
      <c r="N1133" s="257"/>
      <c r="O1133" s="257"/>
      <c r="P1133" s="257"/>
      <c r="R1133" s="165"/>
      <c r="S1133" s="5"/>
      <c r="T1133" s="5"/>
      <c r="U1133" s="5"/>
      <c r="V1133" s="5"/>
      <c r="W1133" s="5"/>
      <c r="X1133" s="5"/>
      <c r="Y1133" s="5"/>
      <c r="Z1133" s="5"/>
    </row>
    <row r="1134" customFormat="false" ht="15" hidden="false" customHeight="true" outlineLevel="0" collapsed="false">
      <c r="A1134" s="257"/>
      <c r="B1134" s="257"/>
      <c r="C1134" s="257"/>
      <c r="D1134" s="257"/>
      <c r="E1134" s="257"/>
      <c r="F1134" s="257"/>
      <c r="G1134" s="257"/>
      <c r="H1134" s="257"/>
      <c r="I1134" s="257"/>
      <c r="J1134" s="257"/>
      <c r="K1134" s="257"/>
      <c r="L1134" s="257"/>
      <c r="M1134" s="257"/>
      <c r="N1134" s="257"/>
      <c r="O1134" s="257"/>
      <c r="P1134" s="257"/>
      <c r="R1134" s="165"/>
      <c r="S1134" s="5"/>
      <c r="T1134" s="5"/>
      <c r="U1134" s="5"/>
      <c r="V1134" s="5"/>
      <c r="W1134" s="5"/>
      <c r="X1134" s="5"/>
      <c r="Y1134" s="5"/>
      <c r="Z1134" s="5"/>
    </row>
    <row r="1135" customFormat="false" ht="15" hidden="false" customHeight="true" outlineLevel="0" collapsed="false">
      <c r="A1135" s="257"/>
      <c r="B1135" s="257"/>
      <c r="C1135" s="257"/>
      <c r="D1135" s="257"/>
      <c r="E1135" s="257"/>
      <c r="F1135" s="257"/>
      <c r="G1135" s="257"/>
      <c r="H1135" s="257"/>
      <c r="I1135" s="257"/>
      <c r="J1135" s="257"/>
      <c r="K1135" s="257"/>
      <c r="L1135" s="257"/>
      <c r="M1135" s="257"/>
      <c r="N1135" s="257"/>
      <c r="O1135" s="257"/>
      <c r="P1135" s="257"/>
      <c r="R1135" s="165"/>
      <c r="S1135" s="5"/>
      <c r="T1135" s="5"/>
      <c r="U1135" s="5"/>
      <c r="V1135" s="5"/>
      <c r="W1135" s="5"/>
      <c r="X1135" s="5"/>
      <c r="Y1135" s="5"/>
      <c r="Z1135" s="5"/>
    </row>
    <row r="1136" customFormat="false" ht="15" hidden="false" customHeight="true" outlineLevel="0" collapsed="false">
      <c r="A1136" s="257"/>
      <c r="B1136" s="257"/>
      <c r="C1136" s="257"/>
      <c r="D1136" s="257"/>
      <c r="E1136" s="257"/>
      <c r="F1136" s="257"/>
      <c r="G1136" s="257"/>
      <c r="H1136" s="257"/>
      <c r="I1136" s="257"/>
      <c r="J1136" s="257"/>
      <c r="K1136" s="257"/>
      <c r="L1136" s="257"/>
      <c r="M1136" s="257"/>
      <c r="N1136" s="257"/>
      <c r="O1136" s="257"/>
      <c r="P1136" s="257"/>
      <c r="R1136" s="165"/>
      <c r="S1136" s="5"/>
      <c r="T1136" s="5"/>
      <c r="U1136" s="5"/>
      <c r="V1136" s="5"/>
      <c r="W1136" s="5"/>
      <c r="X1136" s="5"/>
      <c r="Y1136" s="5"/>
      <c r="Z1136" s="5"/>
    </row>
    <row r="1137" customFormat="false" ht="15" hidden="false" customHeight="true" outlineLevel="0" collapsed="false">
      <c r="A1137" s="257"/>
      <c r="B1137" s="257"/>
      <c r="C1137" s="257"/>
      <c r="D1137" s="257"/>
      <c r="E1137" s="257"/>
      <c r="F1137" s="257"/>
      <c r="G1137" s="257"/>
      <c r="H1137" s="257"/>
      <c r="I1137" s="257"/>
      <c r="J1137" s="257"/>
      <c r="K1137" s="257"/>
      <c r="L1137" s="257"/>
      <c r="M1137" s="257"/>
      <c r="N1137" s="257"/>
      <c r="O1137" s="257"/>
      <c r="P1137" s="257"/>
      <c r="R1137" s="165"/>
      <c r="S1137" s="5"/>
      <c r="T1137" s="5"/>
      <c r="U1137" s="5"/>
      <c r="V1137" s="5"/>
      <c r="W1137" s="5"/>
      <c r="X1137" s="5"/>
      <c r="Y1137" s="5"/>
      <c r="Z1137" s="5"/>
    </row>
    <row r="1138" customFormat="false" ht="12" hidden="false" customHeight="true" outlineLevel="0" collapsed="false">
      <c r="A1138" s="257"/>
      <c r="B1138" s="257"/>
      <c r="C1138" s="257"/>
      <c r="D1138" s="257"/>
      <c r="E1138" s="257"/>
      <c r="F1138" s="257"/>
      <c r="G1138" s="257"/>
      <c r="H1138" s="257"/>
      <c r="I1138" s="257"/>
      <c r="J1138" s="257"/>
      <c r="K1138" s="257"/>
      <c r="L1138" s="257"/>
      <c r="M1138" s="257"/>
      <c r="N1138" s="257"/>
      <c r="O1138" s="257"/>
      <c r="P1138" s="257"/>
      <c r="R1138" s="165"/>
      <c r="S1138" s="5"/>
      <c r="T1138" s="5"/>
      <c r="U1138" s="5"/>
      <c r="V1138" s="5"/>
      <c r="W1138" s="5"/>
      <c r="X1138" s="5"/>
      <c r="Y1138" s="5"/>
      <c r="Z1138" s="5"/>
    </row>
    <row r="1139" customFormat="false" ht="15" hidden="false" customHeight="true" outlineLevel="0" collapsed="false">
      <c r="A1139" s="257"/>
      <c r="B1139" s="257"/>
      <c r="C1139" s="257"/>
      <c r="D1139" s="257"/>
      <c r="E1139" s="257"/>
      <c r="F1139" s="257"/>
      <c r="G1139" s="257"/>
      <c r="H1139" s="257"/>
      <c r="I1139" s="257"/>
      <c r="J1139" s="257"/>
      <c r="K1139" s="257"/>
      <c r="L1139" s="257"/>
      <c r="M1139" s="257"/>
      <c r="N1139" s="257"/>
      <c r="O1139" s="257"/>
      <c r="P1139" s="257"/>
      <c r="R1139" s="165"/>
      <c r="S1139" s="5"/>
      <c r="T1139" s="5"/>
      <c r="U1139" s="5"/>
      <c r="V1139" s="5"/>
      <c r="W1139" s="5"/>
      <c r="X1139" s="5"/>
      <c r="Y1139" s="5"/>
      <c r="Z1139" s="5"/>
    </row>
    <row r="1140" customFormat="false" ht="15" hidden="false" customHeight="true" outlineLevel="0" collapsed="false">
      <c r="A1140" s="257"/>
      <c r="B1140" s="257"/>
      <c r="C1140" s="257"/>
      <c r="D1140" s="257"/>
      <c r="E1140" s="257"/>
      <c r="F1140" s="257"/>
      <c r="G1140" s="257"/>
      <c r="H1140" s="257"/>
      <c r="I1140" s="257"/>
      <c r="J1140" s="257"/>
      <c r="K1140" s="257"/>
      <c r="L1140" s="257"/>
      <c r="M1140" s="257"/>
      <c r="N1140" s="257"/>
      <c r="O1140" s="257"/>
      <c r="P1140" s="257"/>
      <c r="R1140" s="165"/>
      <c r="S1140" s="5"/>
      <c r="T1140" s="5"/>
      <c r="U1140" s="5"/>
      <c r="V1140" s="5"/>
      <c r="W1140" s="5"/>
      <c r="X1140" s="5"/>
      <c r="Y1140" s="5"/>
      <c r="Z1140" s="5"/>
    </row>
    <row r="1141" customFormat="false" ht="15" hidden="false" customHeight="true" outlineLevel="0" collapsed="false">
      <c r="A1141" s="257"/>
      <c r="B1141" s="257"/>
      <c r="C1141" s="257"/>
      <c r="D1141" s="257"/>
      <c r="E1141" s="257"/>
      <c r="F1141" s="257"/>
      <c r="G1141" s="257"/>
      <c r="H1141" s="257"/>
      <c r="I1141" s="257"/>
      <c r="J1141" s="257"/>
      <c r="K1141" s="257"/>
      <c r="L1141" s="257"/>
      <c r="M1141" s="257"/>
      <c r="N1141" s="257"/>
      <c r="O1141" s="257"/>
      <c r="P1141" s="257"/>
      <c r="R1141" s="165"/>
      <c r="S1141" s="5"/>
      <c r="T1141" s="5"/>
      <c r="U1141" s="5"/>
      <c r="V1141" s="5"/>
      <c r="W1141" s="5"/>
      <c r="X1141" s="5"/>
      <c r="Y1141" s="5"/>
      <c r="Z1141" s="5"/>
    </row>
    <row r="1142" customFormat="false" ht="15" hidden="false" customHeight="true" outlineLevel="0" collapsed="false">
      <c r="A1142" s="257"/>
      <c r="B1142" s="257"/>
      <c r="C1142" s="257"/>
      <c r="D1142" s="257"/>
      <c r="E1142" s="257"/>
      <c r="F1142" s="257"/>
      <c r="G1142" s="257"/>
      <c r="H1142" s="257"/>
      <c r="I1142" s="257"/>
      <c r="J1142" s="257"/>
      <c r="K1142" s="257"/>
      <c r="L1142" s="257"/>
      <c r="M1142" s="257"/>
      <c r="N1142" s="257"/>
      <c r="O1142" s="257"/>
      <c r="P1142" s="257"/>
      <c r="R1142" s="165"/>
      <c r="S1142" s="5"/>
      <c r="T1142" s="5"/>
      <c r="U1142" s="5"/>
      <c r="V1142" s="5"/>
      <c r="W1142" s="5"/>
      <c r="X1142" s="5"/>
      <c r="Y1142" s="5"/>
      <c r="Z1142" s="5"/>
    </row>
    <row r="1143" customFormat="false" ht="15" hidden="false" customHeight="true" outlineLevel="0" collapsed="false">
      <c r="A1143" s="257"/>
      <c r="B1143" s="257"/>
      <c r="C1143" s="257"/>
      <c r="D1143" s="257"/>
      <c r="E1143" s="257"/>
      <c r="F1143" s="257"/>
      <c r="G1143" s="257"/>
      <c r="H1143" s="257"/>
      <c r="I1143" s="257"/>
      <c r="J1143" s="257"/>
      <c r="K1143" s="257"/>
      <c r="L1143" s="257"/>
      <c r="M1143" s="257"/>
      <c r="N1143" s="257"/>
      <c r="O1143" s="257"/>
      <c r="P1143" s="257"/>
      <c r="R1143" s="165"/>
      <c r="S1143" s="5"/>
      <c r="T1143" s="5"/>
      <c r="U1143" s="5"/>
      <c r="V1143" s="5"/>
      <c r="W1143" s="5"/>
      <c r="X1143" s="5"/>
      <c r="Y1143" s="5"/>
      <c r="Z1143" s="5"/>
    </row>
    <row r="1144" customFormat="false" ht="15" hidden="false" customHeight="true" outlineLevel="0" collapsed="false">
      <c r="A1144" s="257"/>
      <c r="B1144" s="257"/>
      <c r="C1144" s="257"/>
      <c r="D1144" s="257"/>
      <c r="E1144" s="257"/>
      <c r="F1144" s="257"/>
      <c r="G1144" s="257"/>
      <c r="H1144" s="257"/>
      <c r="I1144" s="257"/>
      <c r="J1144" s="257"/>
      <c r="K1144" s="257"/>
      <c r="L1144" s="257"/>
      <c r="M1144" s="257"/>
      <c r="N1144" s="257"/>
      <c r="O1144" s="257"/>
      <c r="P1144" s="257"/>
      <c r="R1144" s="165"/>
      <c r="S1144" s="5"/>
      <c r="T1144" s="5"/>
      <c r="U1144" s="5"/>
      <c r="V1144" s="5"/>
      <c r="W1144" s="5"/>
      <c r="X1144" s="5"/>
      <c r="Y1144" s="5"/>
      <c r="Z1144" s="5"/>
    </row>
    <row r="1145" customFormat="false" ht="15" hidden="false" customHeight="true" outlineLevel="0" collapsed="false">
      <c r="A1145" s="257"/>
      <c r="B1145" s="257"/>
      <c r="C1145" s="257"/>
      <c r="D1145" s="257"/>
      <c r="E1145" s="257"/>
      <c r="F1145" s="257"/>
      <c r="G1145" s="257"/>
      <c r="H1145" s="257"/>
      <c r="I1145" s="257"/>
      <c r="J1145" s="257"/>
      <c r="K1145" s="257"/>
      <c r="L1145" s="257"/>
      <c r="M1145" s="257"/>
      <c r="N1145" s="257"/>
      <c r="O1145" s="257"/>
      <c r="P1145" s="257"/>
      <c r="R1145" s="165"/>
      <c r="S1145" s="5"/>
      <c r="T1145" s="5"/>
      <c r="U1145" s="5"/>
      <c r="V1145" s="5"/>
      <c r="W1145" s="5"/>
      <c r="X1145" s="5"/>
      <c r="Y1145" s="5"/>
      <c r="Z1145" s="5"/>
    </row>
    <row r="1146" customFormat="false" ht="15" hidden="false" customHeight="true" outlineLevel="0" collapsed="false">
      <c r="A1146" s="257"/>
      <c r="B1146" s="257"/>
      <c r="C1146" s="257"/>
      <c r="D1146" s="257"/>
      <c r="E1146" s="257"/>
      <c r="F1146" s="257"/>
      <c r="G1146" s="257"/>
      <c r="H1146" s="257"/>
      <c r="I1146" s="257"/>
      <c r="J1146" s="257"/>
      <c r="K1146" s="257"/>
      <c r="L1146" s="257"/>
      <c r="M1146" s="257"/>
      <c r="N1146" s="257"/>
      <c r="O1146" s="257"/>
      <c r="P1146" s="257"/>
      <c r="R1146" s="165"/>
      <c r="S1146" s="5"/>
      <c r="T1146" s="5"/>
      <c r="U1146" s="5"/>
      <c r="V1146" s="5"/>
      <c r="W1146" s="5"/>
      <c r="X1146" s="5"/>
      <c r="Y1146" s="5"/>
      <c r="Z1146" s="5"/>
    </row>
    <row r="1147" customFormat="false" ht="15" hidden="false" customHeight="true" outlineLevel="0" collapsed="false">
      <c r="A1147" s="257"/>
      <c r="B1147" s="257"/>
      <c r="C1147" s="257"/>
      <c r="D1147" s="257"/>
      <c r="E1147" s="257"/>
      <c r="F1147" s="257"/>
      <c r="G1147" s="257"/>
      <c r="H1147" s="257"/>
      <c r="I1147" s="257"/>
      <c r="J1147" s="257"/>
      <c r="K1147" s="257"/>
      <c r="L1147" s="257"/>
      <c r="M1147" s="257"/>
      <c r="N1147" s="257"/>
      <c r="O1147" s="257"/>
      <c r="P1147" s="257"/>
      <c r="R1147" s="165"/>
      <c r="S1147" s="5"/>
      <c r="T1147" s="5"/>
      <c r="U1147" s="5"/>
      <c r="V1147" s="5"/>
      <c r="W1147" s="5"/>
      <c r="X1147" s="5"/>
      <c r="Y1147" s="5"/>
      <c r="Z1147" s="5"/>
    </row>
    <row r="1148" customFormat="false" ht="15" hidden="false" customHeight="true" outlineLevel="0" collapsed="false">
      <c r="A1148" s="257"/>
      <c r="B1148" s="257"/>
      <c r="C1148" s="257"/>
      <c r="D1148" s="257"/>
      <c r="E1148" s="257"/>
      <c r="F1148" s="257"/>
      <c r="G1148" s="257"/>
      <c r="H1148" s="257"/>
      <c r="I1148" s="257"/>
      <c r="J1148" s="257"/>
      <c r="K1148" s="257"/>
      <c r="L1148" s="257"/>
      <c r="M1148" s="257"/>
      <c r="N1148" s="257"/>
      <c r="O1148" s="257"/>
      <c r="P1148" s="257"/>
      <c r="R1148" s="165"/>
      <c r="S1148" s="5"/>
      <c r="T1148" s="5"/>
      <c r="U1148" s="5"/>
      <c r="V1148" s="5"/>
      <c r="W1148" s="5"/>
      <c r="X1148" s="5"/>
      <c r="Y1148" s="5"/>
      <c r="Z1148" s="5"/>
    </row>
    <row r="1149" customFormat="false" ht="15" hidden="false" customHeight="true" outlineLevel="0" collapsed="false">
      <c r="A1149" s="257"/>
      <c r="B1149" s="257"/>
      <c r="C1149" s="257"/>
      <c r="D1149" s="257"/>
      <c r="E1149" s="257"/>
      <c r="F1149" s="257"/>
      <c r="G1149" s="257"/>
      <c r="H1149" s="257"/>
      <c r="I1149" s="257"/>
      <c r="J1149" s="257"/>
      <c r="K1149" s="257"/>
      <c r="L1149" s="257"/>
      <c r="M1149" s="257"/>
      <c r="N1149" s="257"/>
      <c r="O1149" s="257"/>
      <c r="P1149" s="257"/>
      <c r="R1149" s="165"/>
      <c r="S1149" s="5"/>
      <c r="T1149" s="5"/>
      <c r="U1149" s="5"/>
      <c r="V1149" s="5"/>
      <c r="W1149" s="5"/>
      <c r="X1149" s="5"/>
      <c r="Y1149" s="5"/>
      <c r="Z1149" s="5"/>
    </row>
    <row r="1150" customFormat="false" ht="15" hidden="false" customHeight="true" outlineLevel="0" collapsed="false">
      <c r="A1150" s="257"/>
      <c r="B1150" s="257"/>
      <c r="C1150" s="257"/>
      <c r="D1150" s="257"/>
      <c r="E1150" s="257"/>
      <c r="F1150" s="257"/>
      <c r="G1150" s="257"/>
      <c r="H1150" s="257"/>
      <c r="I1150" s="257"/>
      <c r="J1150" s="257"/>
      <c r="K1150" s="257"/>
      <c r="L1150" s="257"/>
      <c r="M1150" s="257"/>
      <c r="N1150" s="257"/>
      <c r="O1150" s="257"/>
      <c r="P1150" s="257"/>
      <c r="R1150" s="165"/>
      <c r="S1150" s="5"/>
      <c r="T1150" s="5"/>
      <c r="U1150" s="5"/>
      <c r="V1150" s="5"/>
      <c r="W1150" s="5"/>
      <c r="X1150" s="5"/>
      <c r="Y1150" s="5"/>
      <c r="Z1150" s="5"/>
    </row>
    <row r="1151" customFormat="false" ht="15" hidden="false" customHeight="true" outlineLevel="0" collapsed="false">
      <c r="A1151" s="257"/>
      <c r="B1151" s="257"/>
      <c r="C1151" s="257"/>
      <c r="D1151" s="257"/>
      <c r="E1151" s="257"/>
      <c r="F1151" s="257"/>
      <c r="G1151" s="257"/>
      <c r="H1151" s="257"/>
      <c r="I1151" s="257"/>
      <c r="J1151" s="257"/>
      <c r="K1151" s="257"/>
      <c r="L1151" s="257"/>
      <c r="M1151" s="257"/>
      <c r="N1151" s="257"/>
      <c r="O1151" s="257"/>
      <c r="P1151" s="257"/>
      <c r="R1151" s="165"/>
      <c r="S1151" s="5"/>
      <c r="T1151" s="5"/>
      <c r="U1151" s="5"/>
      <c r="V1151" s="5"/>
      <c r="W1151" s="5"/>
      <c r="X1151" s="5"/>
      <c r="Y1151" s="5"/>
      <c r="Z1151" s="5"/>
    </row>
    <row r="1152" customFormat="false" ht="15" hidden="false" customHeight="true" outlineLevel="0" collapsed="false">
      <c r="A1152" s="257"/>
      <c r="B1152" s="257"/>
      <c r="C1152" s="257"/>
      <c r="D1152" s="257"/>
      <c r="E1152" s="257"/>
      <c r="F1152" s="257"/>
      <c r="G1152" s="257"/>
      <c r="H1152" s="257"/>
      <c r="I1152" s="257"/>
      <c r="J1152" s="257"/>
      <c r="K1152" s="257"/>
      <c r="L1152" s="257"/>
      <c r="M1152" s="257"/>
      <c r="N1152" s="257"/>
      <c r="O1152" s="257"/>
      <c r="P1152" s="257"/>
      <c r="R1152" s="165"/>
      <c r="S1152" s="5"/>
      <c r="T1152" s="5"/>
      <c r="U1152" s="5"/>
      <c r="V1152" s="5"/>
      <c r="W1152" s="5"/>
      <c r="X1152" s="5"/>
      <c r="Y1152" s="5"/>
      <c r="Z1152" s="5"/>
    </row>
    <row r="1153" customFormat="false" ht="15" hidden="false" customHeight="true" outlineLevel="0" collapsed="false">
      <c r="A1153" s="257"/>
      <c r="B1153" s="257"/>
      <c r="C1153" s="257"/>
      <c r="D1153" s="257"/>
      <c r="E1153" s="257"/>
      <c r="F1153" s="257"/>
      <c r="G1153" s="257"/>
      <c r="H1153" s="257"/>
      <c r="I1153" s="257"/>
      <c r="J1153" s="257"/>
      <c r="K1153" s="257"/>
      <c r="L1153" s="257"/>
      <c r="M1153" s="257"/>
      <c r="N1153" s="257"/>
      <c r="O1153" s="257"/>
      <c r="P1153" s="257"/>
      <c r="R1153" s="165"/>
      <c r="S1153" s="5"/>
      <c r="T1153" s="5"/>
      <c r="U1153" s="5"/>
      <c r="V1153" s="5"/>
      <c r="W1153" s="5"/>
      <c r="X1153" s="5"/>
      <c r="Y1153" s="5"/>
      <c r="Z1153" s="5"/>
    </row>
    <row r="1154" customFormat="false" ht="15" hidden="false" customHeight="true" outlineLevel="0" collapsed="false">
      <c r="A1154" s="257"/>
      <c r="B1154" s="257"/>
      <c r="C1154" s="257"/>
      <c r="D1154" s="257"/>
      <c r="E1154" s="257"/>
      <c r="F1154" s="257"/>
      <c r="G1154" s="257"/>
      <c r="H1154" s="257"/>
      <c r="I1154" s="257"/>
      <c r="J1154" s="257"/>
      <c r="K1154" s="257"/>
      <c r="L1154" s="257"/>
      <c r="M1154" s="257"/>
      <c r="N1154" s="257"/>
      <c r="O1154" s="257"/>
      <c r="P1154" s="257"/>
      <c r="R1154" s="165"/>
      <c r="S1154" s="5"/>
      <c r="T1154" s="5"/>
      <c r="U1154" s="5"/>
      <c r="V1154" s="5"/>
      <c r="W1154" s="5"/>
      <c r="X1154" s="5"/>
      <c r="Y1154" s="5"/>
      <c r="Z1154" s="5"/>
    </row>
    <row r="1155" customFormat="false" ht="15" hidden="false" customHeight="true" outlineLevel="0" collapsed="false">
      <c r="A1155" s="257"/>
      <c r="B1155" s="257"/>
      <c r="C1155" s="257"/>
      <c r="D1155" s="257"/>
      <c r="E1155" s="257"/>
      <c r="F1155" s="257"/>
      <c r="G1155" s="257"/>
      <c r="H1155" s="257"/>
      <c r="I1155" s="257"/>
      <c r="J1155" s="257"/>
      <c r="K1155" s="257"/>
      <c r="L1155" s="257"/>
      <c r="M1155" s="257"/>
      <c r="N1155" s="257"/>
      <c r="O1155" s="257"/>
      <c r="P1155" s="257"/>
      <c r="R1155" s="165"/>
      <c r="S1155" s="5"/>
      <c r="T1155" s="5"/>
      <c r="U1155" s="5"/>
      <c r="V1155" s="5"/>
      <c r="W1155" s="5"/>
      <c r="X1155" s="5"/>
      <c r="Y1155" s="5"/>
      <c r="Z1155" s="5"/>
    </row>
    <row r="1156" customFormat="false" ht="15" hidden="false" customHeight="true" outlineLevel="0" collapsed="false">
      <c r="A1156" s="257"/>
      <c r="B1156" s="257"/>
      <c r="C1156" s="257"/>
      <c r="D1156" s="257"/>
      <c r="E1156" s="257"/>
      <c r="F1156" s="257"/>
      <c r="G1156" s="257"/>
      <c r="H1156" s="257"/>
      <c r="I1156" s="257"/>
      <c r="J1156" s="257"/>
      <c r="K1156" s="257"/>
      <c r="L1156" s="257"/>
      <c r="M1156" s="257"/>
      <c r="N1156" s="257"/>
      <c r="O1156" s="257"/>
      <c r="P1156" s="257"/>
      <c r="R1156" s="165"/>
      <c r="S1156" s="5"/>
      <c r="T1156" s="5"/>
      <c r="U1156" s="5"/>
      <c r="V1156" s="5"/>
      <c r="W1156" s="5"/>
      <c r="X1156" s="5"/>
      <c r="Y1156" s="5"/>
      <c r="Z1156" s="5"/>
    </row>
    <row r="1157" customFormat="false" ht="15" hidden="false" customHeight="true" outlineLevel="0" collapsed="false">
      <c r="A1157" s="257"/>
      <c r="B1157" s="257"/>
      <c r="C1157" s="257"/>
      <c r="D1157" s="257"/>
      <c r="E1157" s="257"/>
      <c r="F1157" s="257"/>
      <c r="G1157" s="257"/>
      <c r="H1157" s="257"/>
      <c r="I1157" s="257"/>
      <c r="J1157" s="257"/>
      <c r="K1157" s="257"/>
      <c r="L1157" s="257"/>
      <c r="M1157" s="257"/>
      <c r="N1157" s="257"/>
      <c r="O1157" s="257"/>
      <c r="P1157" s="257"/>
      <c r="R1157" s="165"/>
      <c r="S1157" s="5"/>
      <c r="T1157" s="5"/>
      <c r="U1157" s="5"/>
      <c r="V1157" s="5"/>
      <c r="W1157" s="5"/>
      <c r="X1157" s="5"/>
      <c r="Y1157" s="5"/>
      <c r="Z1157" s="5"/>
    </row>
    <row r="1158" customFormat="false" ht="15" hidden="false" customHeight="true" outlineLevel="0" collapsed="false">
      <c r="A1158" s="257"/>
      <c r="B1158" s="257"/>
      <c r="C1158" s="257"/>
      <c r="D1158" s="257"/>
      <c r="E1158" s="257"/>
      <c r="F1158" s="257"/>
      <c r="G1158" s="257"/>
      <c r="H1158" s="257"/>
      <c r="I1158" s="257"/>
      <c r="J1158" s="257"/>
      <c r="K1158" s="257"/>
      <c r="L1158" s="257"/>
      <c r="M1158" s="257"/>
      <c r="N1158" s="257"/>
      <c r="O1158" s="257"/>
      <c r="P1158" s="257"/>
      <c r="R1158" s="165"/>
      <c r="S1158" s="5"/>
      <c r="T1158" s="5"/>
      <c r="U1158" s="5"/>
      <c r="V1158" s="5"/>
      <c r="W1158" s="5"/>
      <c r="X1158" s="5"/>
      <c r="Y1158" s="5"/>
      <c r="Z1158" s="5"/>
    </row>
    <row r="1159" customFormat="false" ht="15" hidden="false" customHeight="true" outlineLevel="0" collapsed="false">
      <c r="A1159" s="257"/>
      <c r="B1159" s="257"/>
      <c r="C1159" s="257"/>
      <c r="D1159" s="257"/>
      <c r="E1159" s="257"/>
      <c r="F1159" s="257"/>
      <c r="G1159" s="257"/>
      <c r="H1159" s="257"/>
      <c r="I1159" s="257"/>
      <c r="J1159" s="257"/>
      <c r="K1159" s="257"/>
      <c r="L1159" s="257"/>
      <c r="M1159" s="257"/>
      <c r="N1159" s="257"/>
      <c r="O1159" s="257"/>
      <c r="P1159" s="257"/>
      <c r="R1159" s="165"/>
      <c r="S1159" s="5"/>
      <c r="T1159" s="5"/>
      <c r="U1159" s="5"/>
      <c r="V1159" s="5"/>
      <c r="W1159" s="5"/>
      <c r="X1159" s="5"/>
      <c r="Y1159" s="5"/>
      <c r="Z1159" s="5"/>
    </row>
    <row r="1160" customFormat="false" ht="15" hidden="false" customHeight="true" outlineLevel="0" collapsed="false">
      <c r="A1160" s="257"/>
      <c r="B1160" s="257"/>
      <c r="C1160" s="257"/>
      <c r="D1160" s="257"/>
      <c r="E1160" s="257"/>
      <c r="F1160" s="257"/>
      <c r="G1160" s="257"/>
      <c r="H1160" s="257"/>
      <c r="I1160" s="257"/>
      <c r="J1160" s="257"/>
      <c r="K1160" s="257"/>
      <c r="L1160" s="257"/>
      <c r="M1160" s="257"/>
      <c r="N1160" s="257"/>
      <c r="O1160" s="257"/>
      <c r="P1160" s="257"/>
      <c r="R1160" s="165"/>
      <c r="S1160" s="5"/>
      <c r="T1160" s="5"/>
      <c r="U1160" s="5"/>
      <c r="V1160" s="5"/>
      <c r="W1160" s="5"/>
      <c r="X1160" s="5"/>
      <c r="Y1160" s="5"/>
      <c r="Z1160" s="5"/>
    </row>
    <row r="1161" customFormat="false" ht="15" hidden="false" customHeight="true" outlineLevel="0" collapsed="false">
      <c r="A1161" s="257"/>
      <c r="B1161" s="257"/>
      <c r="C1161" s="257"/>
      <c r="D1161" s="257"/>
      <c r="E1161" s="257"/>
      <c r="F1161" s="257"/>
      <c r="G1161" s="257"/>
      <c r="H1161" s="257"/>
      <c r="I1161" s="257"/>
      <c r="J1161" s="257"/>
      <c r="K1161" s="257"/>
      <c r="L1161" s="257"/>
      <c r="M1161" s="257"/>
      <c r="N1161" s="257"/>
      <c r="O1161" s="257"/>
      <c r="P1161" s="257"/>
      <c r="R1161" s="165"/>
      <c r="S1161" s="5"/>
      <c r="T1161" s="5"/>
      <c r="U1161" s="5"/>
      <c r="V1161" s="5"/>
      <c r="W1161" s="5"/>
      <c r="X1161" s="5"/>
      <c r="Y1161" s="5"/>
      <c r="Z1161" s="5"/>
    </row>
    <row r="1162" customFormat="false" ht="15" hidden="false" customHeight="true" outlineLevel="0" collapsed="false">
      <c r="A1162" s="257"/>
      <c r="B1162" s="257"/>
      <c r="C1162" s="257"/>
      <c r="D1162" s="257"/>
      <c r="E1162" s="257"/>
      <c r="F1162" s="257"/>
      <c r="G1162" s="257"/>
      <c r="H1162" s="257"/>
      <c r="I1162" s="257"/>
      <c r="J1162" s="257"/>
      <c r="K1162" s="257"/>
      <c r="L1162" s="257"/>
      <c r="M1162" s="257"/>
      <c r="N1162" s="257"/>
      <c r="O1162" s="257"/>
      <c r="P1162" s="257"/>
      <c r="R1162" s="165"/>
      <c r="S1162" s="5"/>
      <c r="T1162" s="5"/>
      <c r="U1162" s="5"/>
      <c r="V1162" s="5"/>
      <c r="W1162" s="5"/>
      <c r="X1162" s="5"/>
      <c r="Y1162" s="5"/>
      <c r="Z1162" s="5"/>
    </row>
    <row r="1163" customFormat="false" ht="15" hidden="false" customHeight="true" outlineLevel="0" collapsed="false">
      <c r="A1163" s="257"/>
      <c r="B1163" s="257"/>
      <c r="C1163" s="257"/>
      <c r="D1163" s="257"/>
      <c r="E1163" s="257"/>
      <c r="F1163" s="257"/>
      <c r="G1163" s="257"/>
      <c r="H1163" s="257"/>
      <c r="I1163" s="257"/>
      <c r="J1163" s="257"/>
      <c r="K1163" s="257"/>
      <c r="L1163" s="257"/>
      <c r="M1163" s="257"/>
      <c r="N1163" s="257"/>
      <c r="O1163" s="257"/>
      <c r="P1163" s="257"/>
      <c r="R1163" s="165"/>
      <c r="S1163" s="5"/>
      <c r="T1163" s="5"/>
      <c r="U1163" s="5"/>
      <c r="V1163" s="5"/>
      <c r="W1163" s="5"/>
      <c r="X1163" s="5"/>
      <c r="Y1163" s="5"/>
      <c r="Z1163" s="5"/>
    </row>
    <row r="1164" customFormat="false" ht="15" hidden="false" customHeight="true" outlineLevel="0" collapsed="false">
      <c r="A1164" s="257"/>
      <c r="B1164" s="257"/>
      <c r="C1164" s="257"/>
      <c r="D1164" s="257"/>
      <c r="E1164" s="257"/>
      <c r="F1164" s="257"/>
      <c r="G1164" s="257"/>
      <c r="H1164" s="257"/>
      <c r="I1164" s="257"/>
      <c r="J1164" s="257"/>
      <c r="K1164" s="257"/>
      <c r="L1164" s="257"/>
      <c r="M1164" s="257"/>
      <c r="N1164" s="257"/>
      <c r="O1164" s="257"/>
      <c r="P1164" s="257"/>
      <c r="R1164" s="165"/>
      <c r="S1164" s="5"/>
      <c r="T1164" s="5"/>
      <c r="U1164" s="5"/>
      <c r="V1164" s="5"/>
      <c r="W1164" s="5"/>
      <c r="X1164" s="5"/>
      <c r="Y1164" s="5"/>
      <c r="Z1164" s="5"/>
    </row>
    <row r="1165" customFormat="false" ht="15" hidden="false" customHeight="true" outlineLevel="0" collapsed="false">
      <c r="A1165" s="257"/>
      <c r="B1165" s="257"/>
      <c r="C1165" s="257"/>
      <c r="D1165" s="257"/>
      <c r="E1165" s="257"/>
      <c r="F1165" s="257"/>
      <c r="G1165" s="257"/>
      <c r="H1165" s="257"/>
      <c r="I1165" s="257"/>
      <c r="J1165" s="257"/>
      <c r="K1165" s="257"/>
      <c r="L1165" s="257"/>
      <c r="M1165" s="257"/>
      <c r="N1165" s="257"/>
      <c r="O1165" s="257"/>
      <c r="P1165" s="257"/>
      <c r="R1165" s="165"/>
      <c r="S1165" s="5"/>
      <c r="T1165" s="5"/>
      <c r="U1165" s="5"/>
      <c r="V1165" s="5"/>
      <c r="W1165" s="5"/>
      <c r="X1165" s="5"/>
      <c r="Y1165" s="5"/>
      <c r="Z1165" s="5"/>
    </row>
    <row r="1166" customFormat="false" ht="15" hidden="false" customHeight="true" outlineLevel="0" collapsed="false">
      <c r="A1166" s="257"/>
      <c r="B1166" s="257"/>
      <c r="C1166" s="257"/>
      <c r="D1166" s="257"/>
      <c r="E1166" s="257"/>
      <c r="F1166" s="257"/>
      <c r="G1166" s="257"/>
      <c r="H1166" s="257"/>
      <c r="I1166" s="257"/>
      <c r="J1166" s="257"/>
      <c r="K1166" s="257"/>
      <c r="L1166" s="257"/>
      <c r="M1166" s="257"/>
      <c r="N1166" s="257"/>
      <c r="O1166" s="257"/>
      <c r="P1166" s="257"/>
      <c r="R1166" s="165"/>
      <c r="S1166" s="5"/>
      <c r="T1166" s="5"/>
      <c r="U1166" s="5"/>
      <c r="V1166" s="5"/>
      <c r="W1166" s="5"/>
      <c r="X1166" s="5"/>
      <c r="Y1166" s="5"/>
      <c r="Z1166" s="5"/>
    </row>
    <row r="1167" customFormat="false" ht="15" hidden="false" customHeight="true" outlineLevel="0" collapsed="false">
      <c r="A1167" s="257"/>
      <c r="B1167" s="257"/>
      <c r="C1167" s="257"/>
      <c r="D1167" s="257"/>
      <c r="E1167" s="257"/>
      <c r="F1167" s="257"/>
      <c r="G1167" s="257"/>
      <c r="H1167" s="257"/>
      <c r="I1167" s="257"/>
      <c r="J1167" s="257"/>
      <c r="K1167" s="257"/>
      <c r="L1167" s="257"/>
      <c r="M1167" s="257"/>
      <c r="N1167" s="257"/>
      <c r="O1167" s="257"/>
      <c r="P1167" s="257"/>
      <c r="R1167" s="165"/>
      <c r="S1167" s="5"/>
      <c r="T1167" s="5"/>
      <c r="U1167" s="5"/>
      <c r="V1167" s="5"/>
      <c r="W1167" s="5"/>
      <c r="X1167" s="5"/>
      <c r="Y1167" s="5"/>
      <c r="Z1167" s="5"/>
    </row>
    <row r="1168" customFormat="false" ht="15" hidden="false" customHeight="true" outlineLevel="0" collapsed="false">
      <c r="A1168" s="257"/>
      <c r="B1168" s="257"/>
      <c r="C1168" s="257"/>
      <c r="D1168" s="257"/>
      <c r="E1168" s="257"/>
      <c r="F1168" s="257"/>
      <c r="G1168" s="257"/>
      <c r="H1168" s="257"/>
      <c r="I1168" s="257"/>
      <c r="J1168" s="257"/>
      <c r="K1168" s="257"/>
      <c r="L1168" s="257"/>
      <c r="M1168" s="257"/>
      <c r="N1168" s="257"/>
      <c r="O1168" s="257"/>
      <c r="P1168" s="257"/>
      <c r="R1168" s="165"/>
      <c r="S1168" s="5"/>
      <c r="T1168" s="5"/>
      <c r="U1168" s="5"/>
      <c r="V1168" s="5"/>
      <c r="W1168" s="5"/>
      <c r="X1168" s="5"/>
      <c r="Y1168" s="5"/>
      <c r="Z1168" s="5"/>
    </row>
    <row r="1169" customFormat="false" ht="15" hidden="false" customHeight="true" outlineLevel="0" collapsed="false">
      <c r="A1169" s="257"/>
      <c r="B1169" s="257"/>
      <c r="C1169" s="257"/>
      <c r="D1169" s="257"/>
      <c r="E1169" s="257"/>
      <c r="F1169" s="257"/>
      <c r="G1169" s="257"/>
      <c r="H1169" s="257"/>
      <c r="I1169" s="257"/>
      <c r="J1169" s="257"/>
      <c r="K1169" s="257"/>
      <c r="L1169" s="257"/>
      <c r="M1169" s="257"/>
      <c r="N1169" s="257"/>
      <c r="O1169" s="257"/>
      <c r="P1169" s="257"/>
      <c r="R1169" s="165"/>
      <c r="S1169" s="5"/>
      <c r="T1169" s="5"/>
      <c r="U1169" s="5"/>
      <c r="V1169" s="5"/>
      <c r="W1169" s="5"/>
      <c r="X1169" s="5"/>
      <c r="Y1169" s="5"/>
      <c r="Z1169" s="5"/>
    </row>
    <row r="1170" customFormat="false" ht="15" hidden="false" customHeight="true" outlineLevel="0" collapsed="false">
      <c r="A1170" s="257"/>
      <c r="B1170" s="257"/>
      <c r="C1170" s="257"/>
      <c r="D1170" s="257"/>
      <c r="E1170" s="257"/>
      <c r="F1170" s="257"/>
      <c r="G1170" s="257"/>
      <c r="H1170" s="257"/>
      <c r="I1170" s="257"/>
      <c r="J1170" s="257"/>
      <c r="K1170" s="257"/>
      <c r="L1170" s="257"/>
      <c r="M1170" s="257"/>
      <c r="N1170" s="257"/>
      <c r="O1170" s="257"/>
      <c r="P1170" s="257"/>
      <c r="R1170" s="165"/>
      <c r="S1170" s="5"/>
      <c r="T1170" s="5"/>
      <c r="U1170" s="5"/>
      <c r="V1170" s="5"/>
      <c r="W1170" s="5"/>
      <c r="X1170" s="5"/>
      <c r="Y1170" s="5"/>
      <c r="Z1170" s="5"/>
    </row>
    <row r="1171" customFormat="false" ht="15" hidden="false" customHeight="true" outlineLevel="0" collapsed="false">
      <c r="A1171" s="257"/>
      <c r="B1171" s="257"/>
      <c r="C1171" s="257"/>
      <c r="D1171" s="257"/>
      <c r="E1171" s="257"/>
      <c r="F1171" s="257"/>
      <c r="G1171" s="257"/>
      <c r="H1171" s="257"/>
      <c r="I1171" s="257"/>
      <c r="J1171" s="257"/>
      <c r="K1171" s="257"/>
      <c r="L1171" s="257"/>
      <c r="M1171" s="257"/>
      <c r="N1171" s="257"/>
      <c r="O1171" s="257"/>
      <c r="P1171" s="257"/>
      <c r="R1171" s="165"/>
      <c r="S1171" s="5"/>
      <c r="T1171" s="5"/>
      <c r="U1171" s="5"/>
      <c r="V1171" s="5"/>
      <c r="W1171" s="5"/>
      <c r="X1171" s="5"/>
      <c r="Y1171" s="5"/>
      <c r="Z1171" s="5"/>
    </row>
    <row r="1172" customFormat="false" ht="15" hidden="false" customHeight="true" outlineLevel="0" collapsed="false">
      <c r="A1172" s="257"/>
      <c r="B1172" s="257"/>
      <c r="C1172" s="257"/>
      <c r="D1172" s="257"/>
      <c r="E1172" s="257"/>
      <c r="F1172" s="257"/>
      <c r="G1172" s="257"/>
      <c r="H1172" s="257"/>
      <c r="I1172" s="257"/>
      <c r="J1172" s="257"/>
      <c r="K1172" s="257"/>
      <c r="L1172" s="257"/>
      <c r="M1172" s="257"/>
      <c r="N1172" s="257"/>
      <c r="O1172" s="257"/>
      <c r="P1172" s="257"/>
      <c r="R1172" s="165"/>
      <c r="S1172" s="5"/>
      <c r="T1172" s="5"/>
      <c r="U1172" s="5"/>
      <c r="V1172" s="5"/>
      <c r="W1172" s="5"/>
      <c r="X1172" s="5"/>
      <c r="Y1172" s="5"/>
      <c r="Z1172" s="5"/>
    </row>
    <row r="1173" customFormat="false" ht="15" hidden="false" customHeight="true" outlineLevel="0" collapsed="false">
      <c r="A1173" s="257"/>
      <c r="B1173" s="257"/>
      <c r="C1173" s="257"/>
      <c r="D1173" s="257"/>
      <c r="E1173" s="257"/>
      <c r="F1173" s="257"/>
      <c r="G1173" s="257"/>
      <c r="H1173" s="257"/>
      <c r="I1173" s="257"/>
      <c r="J1173" s="257"/>
      <c r="K1173" s="257"/>
      <c r="L1173" s="257"/>
      <c r="M1173" s="257"/>
      <c r="N1173" s="257"/>
      <c r="O1173" s="257"/>
      <c r="P1173" s="257"/>
      <c r="R1173" s="165"/>
      <c r="S1173" s="5"/>
      <c r="T1173" s="5"/>
      <c r="U1173" s="5"/>
      <c r="V1173" s="5"/>
      <c r="W1173" s="5"/>
      <c r="X1173" s="5"/>
      <c r="Y1173" s="5"/>
      <c r="Z1173" s="5"/>
    </row>
    <row r="1174" customFormat="false" ht="15" hidden="false" customHeight="true" outlineLevel="0" collapsed="false">
      <c r="A1174" s="257"/>
      <c r="B1174" s="257"/>
      <c r="C1174" s="257"/>
      <c r="D1174" s="257"/>
      <c r="E1174" s="257"/>
      <c r="F1174" s="257"/>
      <c r="G1174" s="257"/>
      <c r="H1174" s="257"/>
      <c r="I1174" s="257"/>
      <c r="J1174" s="257"/>
      <c r="K1174" s="257"/>
      <c r="L1174" s="257"/>
      <c r="M1174" s="257"/>
      <c r="N1174" s="257"/>
      <c r="O1174" s="257"/>
      <c r="P1174" s="257"/>
      <c r="R1174" s="165"/>
      <c r="S1174" s="5"/>
      <c r="T1174" s="5"/>
      <c r="U1174" s="5"/>
      <c r="V1174" s="5"/>
      <c r="W1174" s="5"/>
      <c r="X1174" s="5"/>
      <c r="Y1174" s="5"/>
      <c r="Z1174" s="5"/>
    </row>
    <row r="1175" customFormat="false" ht="15" hidden="false" customHeight="true" outlineLevel="0" collapsed="false">
      <c r="A1175" s="257"/>
      <c r="B1175" s="257"/>
      <c r="C1175" s="257"/>
      <c r="D1175" s="257"/>
      <c r="E1175" s="257"/>
      <c r="F1175" s="257"/>
      <c r="G1175" s="257"/>
      <c r="H1175" s="257"/>
      <c r="I1175" s="257"/>
      <c r="J1175" s="257"/>
      <c r="K1175" s="257"/>
      <c r="L1175" s="257"/>
      <c r="M1175" s="257"/>
      <c r="N1175" s="257"/>
      <c r="O1175" s="257"/>
      <c r="P1175" s="257"/>
      <c r="R1175" s="165"/>
      <c r="S1175" s="5"/>
      <c r="T1175" s="5"/>
      <c r="U1175" s="5"/>
      <c r="V1175" s="5"/>
      <c r="W1175" s="5"/>
      <c r="X1175" s="5"/>
      <c r="Y1175" s="5"/>
      <c r="Z1175" s="5"/>
    </row>
    <row r="1176" customFormat="false" ht="15" hidden="false" customHeight="true" outlineLevel="0" collapsed="false">
      <c r="A1176" s="257"/>
      <c r="B1176" s="257"/>
      <c r="C1176" s="257"/>
      <c r="D1176" s="257"/>
      <c r="E1176" s="257"/>
      <c r="F1176" s="257"/>
      <c r="G1176" s="257"/>
      <c r="H1176" s="257"/>
      <c r="I1176" s="257"/>
      <c r="J1176" s="257"/>
      <c r="K1176" s="257"/>
      <c r="L1176" s="257"/>
      <c r="M1176" s="257"/>
      <c r="N1176" s="257"/>
      <c r="O1176" s="257"/>
      <c r="P1176" s="257"/>
      <c r="R1176" s="165"/>
      <c r="S1176" s="5"/>
      <c r="T1176" s="5"/>
      <c r="U1176" s="5"/>
      <c r="V1176" s="5"/>
      <c r="W1176" s="5"/>
      <c r="X1176" s="5"/>
      <c r="Y1176" s="5"/>
      <c r="Z1176" s="5"/>
    </row>
    <row r="1177" customFormat="false" ht="15" hidden="false" customHeight="true" outlineLevel="0" collapsed="false">
      <c r="A1177" s="257"/>
      <c r="B1177" s="257"/>
      <c r="C1177" s="257"/>
      <c r="D1177" s="257"/>
      <c r="E1177" s="257"/>
      <c r="F1177" s="257"/>
      <c r="G1177" s="257"/>
      <c r="H1177" s="257"/>
      <c r="I1177" s="257"/>
      <c r="J1177" s="257"/>
      <c r="K1177" s="257"/>
      <c r="L1177" s="257"/>
      <c r="M1177" s="257"/>
      <c r="N1177" s="257"/>
      <c r="O1177" s="257"/>
      <c r="P1177" s="257"/>
      <c r="R1177" s="165"/>
      <c r="S1177" s="5"/>
      <c r="T1177" s="5"/>
      <c r="U1177" s="5"/>
      <c r="V1177" s="5"/>
      <c r="W1177" s="5"/>
      <c r="X1177" s="5"/>
      <c r="Y1177" s="5"/>
      <c r="Z1177" s="5"/>
    </row>
    <row r="1178" customFormat="false" ht="15" hidden="false" customHeight="true" outlineLevel="0" collapsed="false">
      <c r="A1178" s="257"/>
      <c r="B1178" s="257"/>
      <c r="C1178" s="257"/>
      <c r="D1178" s="257"/>
      <c r="E1178" s="257"/>
      <c r="F1178" s="257"/>
      <c r="G1178" s="257"/>
      <c r="H1178" s="257"/>
      <c r="I1178" s="257"/>
      <c r="J1178" s="257"/>
      <c r="K1178" s="257"/>
      <c r="L1178" s="257"/>
      <c r="M1178" s="257"/>
      <c r="N1178" s="257"/>
      <c r="O1178" s="257"/>
      <c r="P1178" s="257"/>
      <c r="R1178" s="165"/>
      <c r="S1178" s="5"/>
      <c r="T1178" s="5"/>
      <c r="U1178" s="5"/>
      <c r="V1178" s="5"/>
      <c r="W1178" s="5"/>
      <c r="X1178" s="5"/>
      <c r="Y1178" s="5"/>
      <c r="Z1178" s="5"/>
    </row>
    <row r="1179" customFormat="false" ht="15" hidden="false" customHeight="true" outlineLevel="0" collapsed="false">
      <c r="A1179" s="257"/>
      <c r="B1179" s="257"/>
      <c r="C1179" s="257"/>
      <c r="D1179" s="257"/>
      <c r="E1179" s="257"/>
      <c r="F1179" s="257"/>
      <c r="G1179" s="257"/>
      <c r="H1179" s="257"/>
      <c r="I1179" s="257"/>
      <c r="J1179" s="257"/>
      <c r="K1179" s="257"/>
      <c r="L1179" s="257"/>
      <c r="M1179" s="257"/>
      <c r="N1179" s="257"/>
      <c r="O1179" s="257"/>
      <c r="P1179" s="257"/>
      <c r="R1179" s="165"/>
      <c r="S1179" s="5"/>
      <c r="T1179" s="5"/>
      <c r="U1179" s="5"/>
      <c r="V1179" s="5"/>
      <c r="W1179" s="5"/>
      <c r="X1179" s="5"/>
      <c r="Y1179" s="5"/>
      <c r="Z1179" s="5"/>
    </row>
    <row r="1180" customFormat="false" ht="15" hidden="false" customHeight="true" outlineLevel="0" collapsed="false">
      <c r="A1180" s="257"/>
      <c r="B1180" s="257"/>
      <c r="C1180" s="257"/>
      <c r="D1180" s="257"/>
      <c r="E1180" s="257"/>
      <c r="F1180" s="257"/>
      <c r="G1180" s="257"/>
      <c r="H1180" s="257"/>
      <c r="I1180" s="257"/>
      <c r="J1180" s="257"/>
      <c r="K1180" s="257"/>
      <c r="L1180" s="257"/>
      <c r="M1180" s="257"/>
      <c r="N1180" s="257"/>
      <c r="O1180" s="257"/>
      <c r="P1180" s="257"/>
      <c r="R1180" s="165"/>
      <c r="S1180" s="5"/>
      <c r="T1180" s="5"/>
      <c r="U1180" s="5"/>
      <c r="V1180" s="5"/>
      <c r="W1180" s="5"/>
      <c r="X1180" s="5"/>
      <c r="Y1180" s="5"/>
      <c r="Z1180" s="5"/>
    </row>
    <row r="1181" customFormat="false" ht="15" hidden="false" customHeight="true" outlineLevel="0" collapsed="false">
      <c r="A1181" s="257"/>
      <c r="B1181" s="257"/>
      <c r="C1181" s="257"/>
      <c r="D1181" s="257"/>
      <c r="E1181" s="257"/>
      <c r="F1181" s="257"/>
      <c r="G1181" s="257"/>
      <c r="H1181" s="257"/>
      <c r="I1181" s="257"/>
      <c r="J1181" s="257"/>
      <c r="K1181" s="257"/>
      <c r="L1181" s="257"/>
      <c r="M1181" s="257"/>
      <c r="N1181" s="257"/>
      <c r="O1181" s="257"/>
      <c r="P1181" s="257"/>
      <c r="R1181" s="165"/>
      <c r="S1181" s="5"/>
      <c r="T1181" s="5"/>
      <c r="U1181" s="5"/>
      <c r="V1181" s="5"/>
      <c r="W1181" s="5"/>
      <c r="X1181" s="5"/>
      <c r="Y1181" s="5"/>
      <c r="Z1181" s="5"/>
    </row>
    <row r="1182" customFormat="false" ht="15" hidden="false" customHeight="true" outlineLevel="0" collapsed="false">
      <c r="A1182" s="257"/>
      <c r="B1182" s="257"/>
      <c r="C1182" s="257"/>
      <c r="D1182" s="257"/>
      <c r="E1182" s="257"/>
      <c r="F1182" s="257"/>
      <c r="G1182" s="257"/>
      <c r="H1182" s="257"/>
      <c r="I1182" s="257"/>
      <c r="J1182" s="257"/>
      <c r="K1182" s="257"/>
      <c r="L1182" s="257"/>
      <c r="M1182" s="257"/>
      <c r="N1182" s="257"/>
      <c r="O1182" s="257"/>
      <c r="P1182" s="257"/>
      <c r="R1182" s="165"/>
      <c r="S1182" s="5"/>
      <c r="T1182" s="5"/>
      <c r="U1182" s="5"/>
      <c r="V1182" s="5"/>
      <c r="W1182" s="5"/>
      <c r="X1182" s="5"/>
      <c r="Y1182" s="5"/>
      <c r="Z1182" s="5"/>
    </row>
    <row r="1183" customFormat="false" ht="15" hidden="false" customHeight="true" outlineLevel="0" collapsed="false">
      <c r="A1183" s="257"/>
      <c r="B1183" s="257"/>
      <c r="C1183" s="257"/>
      <c r="D1183" s="257"/>
      <c r="E1183" s="257"/>
      <c r="F1183" s="257"/>
      <c r="G1183" s="257"/>
      <c r="H1183" s="257"/>
      <c r="I1183" s="257"/>
      <c r="J1183" s="257"/>
      <c r="K1183" s="257"/>
      <c r="L1183" s="257"/>
      <c r="M1183" s="257"/>
      <c r="N1183" s="257"/>
      <c r="O1183" s="257"/>
      <c r="P1183" s="257"/>
      <c r="R1183" s="165"/>
      <c r="S1183" s="5"/>
      <c r="T1183" s="5"/>
      <c r="U1183" s="5"/>
      <c r="V1183" s="5"/>
      <c r="W1183" s="5"/>
      <c r="X1183" s="5"/>
      <c r="Y1183" s="5"/>
      <c r="Z1183" s="5"/>
    </row>
    <row r="1184" customFormat="false" ht="15" hidden="false" customHeight="true" outlineLevel="0" collapsed="false">
      <c r="A1184" s="257"/>
      <c r="B1184" s="257"/>
      <c r="C1184" s="257"/>
      <c r="D1184" s="257"/>
      <c r="E1184" s="257"/>
      <c r="F1184" s="257"/>
      <c r="G1184" s="257"/>
      <c r="H1184" s="257"/>
      <c r="I1184" s="257"/>
      <c r="J1184" s="257"/>
      <c r="K1184" s="257"/>
      <c r="L1184" s="257"/>
      <c r="M1184" s="257"/>
      <c r="N1184" s="257"/>
      <c r="O1184" s="257"/>
      <c r="P1184" s="257"/>
      <c r="R1184" s="165"/>
      <c r="S1184" s="5"/>
      <c r="T1184" s="5"/>
      <c r="U1184" s="5"/>
      <c r="V1184" s="5"/>
      <c r="W1184" s="5"/>
      <c r="X1184" s="5"/>
      <c r="Y1184" s="5"/>
      <c r="Z1184" s="5"/>
    </row>
    <row r="1185" customFormat="false" ht="15" hidden="false" customHeight="true" outlineLevel="0" collapsed="false">
      <c r="A1185" s="257"/>
      <c r="B1185" s="257"/>
      <c r="C1185" s="257"/>
      <c r="D1185" s="257"/>
      <c r="E1185" s="257"/>
      <c r="F1185" s="257"/>
      <c r="G1185" s="257"/>
      <c r="H1185" s="257"/>
      <c r="I1185" s="257"/>
      <c r="J1185" s="257"/>
      <c r="K1185" s="257"/>
      <c r="L1185" s="257"/>
      <c r="M1185" s="257"/>
      <c r="N1185" s="257"/>
      <c r="O1185" s="257"/>
      <c r="P1185" s="257"/>
      <c r="R1185" s="165"/>
      <c r="S1185" s="5"/>
      <c r="T1185" s="5"/>
      <c r="U1185" s="5"/>
      <c r="V1185" s="5"/>
      <c r="W1185" s="5"/>
      <c r="X1185" s="5"/>
      <c r="Y1185" s="5"/>
      <c r="Z1185" s="5"/>
    </row>
    <row r="1186" customFormat="false" ht="15" hidden="false" customHeight="true" outlineLevel="0" collapsed="false">
      <c r="A1186" s="257"/>
      <c r="B1186" s="257"/>
      <c r="C1186" s="257"/>
      <c r="D1186" s="257"/>
      <c r="E1186" s="257"/>
      <c r="F1186" s="257"/>
      <c r="G1186" s="257"/>
      <c r="H1186" s="257"/>
      <c r="I1186" s="257"/>
      <c r="J1186" s="257"/>
      <c r="K1186" s="257"/>
      <c r="L1186" s="257"/>
      <c r="M1186" s="257"/>
      <c r="N1186" s="257"/>
      <c r="O1186" s="257"/>
      <c r="P1186" s="257"/>
      <c r="R1186" s="165"/>
      <c r="S1186" s="5"/>
      <c r="T1186" s="5"/>
      <c r="U1186" s="5"/>
      <c r="V1186" s="5"/>
      <c r="W1186" s="5"/>
      <c r="X1186" s="5"/>
      <c r="Y1186" s="5"/>
      <c r="Z1186" s="5"/>
    </row>
    <row r="1187" customFormat="false" ht="15" hidden="false" customHeight="true" outlineLevel="0" collapsed="false">
      <c r="A1187" s="257"/>
      <c r="B1187" s="257"/>
      <c r="C1187" s="257"/>
      <c r="D1187" s="257"/>
      <c r="E1187" s="257"/>
      <c r="F1187" s="257"/>
      <c r="G1187" s="257"/>
      <c r="H1187" s="257"/>
      <c r="I1187" s="257"/>
      <c r="J1187" s="257"/>
      <c r="K1187" s="257"/>
      <c r="L1187" s="257"/>
      <c r="M1187" s="257"/>
      <c r="N1187" s="257"/>
      <c r="O1187" s="257"/>
      <c r="P1187" s="257"/>
      <c r="R1187" s="165"/>
      <c r="S1187" s="5"/>
      <c r="T1187" s="5"/>
      <c r="U1187" s="5"/>
      <c r="V1187" s="5"/>
      <c r="W1187" s="5"/>
      <c r="X1187" s="5"/>
      <c r="Y1187" s="5"/>
      <c r="Z1187" s="5"/>
    </row>
    <row r="1188" customFormat="false" ht="15" hidden="false" customHeight="true" outlineLevel="0" collapsed="false">
      <c r="A1188" s="257"/>
      <c r="B1188" s="257"/>
      <c r="C1188" s="257"/>
      <c r="D1188" s="257"/>
      <c r="E1188" s="257"/>
      <c r="F1188" s="257"/>
      <c r="G1188" s="257"/>
      <c r="H1188" s="257"/>
      <c r="I1188" s="257"/>
      <c r="J1188" s="257"/>
      <c r="K1188" s="257"/>
      <c r="L1188" s="257"/>
      <c r="M1188" s="257"/>
      <c r="N1188" s="257"/>
      <c r="O1188" s="257"/>
      <c r="P1188" s="257"/>
      <c r="R1188" s="165"/>
      <c r="S1188" s="5"/>
      <c r="T1188" s="5"/>
      <c r="U1188" s="5"/>
      <c r="V1188" s="5"/>
      <c r="W1188" s="5"/>
      <c r="X1188" s="5"/>
      <c r="Y1188" s="5"/>
      <c r="Z1188" s="5"/>
    </row>
    <row r="1189" customFormat="false" ht="15" hidden="false" customHeight="true" outlineLevel="0" collapsed="false">
      <c r="A1189" s="257"/>
      <c r="B1189" s="257"/>
      <c r="C1189" s="257"/>
      <c r="D1189" s="257"/>
      <c r="E1189" s="257"/>
      <c r="F1189" s="257"/>
      <c r="G1189" s="257"/>
      <c r="H1189" s="257"/>
      <c r="I1189" s="257"/>
      <c r="J1189" s="257"/>
      <c r="K1189" s="257"/>
      <c r="L1189" s="257"/>
      <c r="M1189" s="257"/>
      <c r="N1189" s="257"/>
      <c r="O1189" s="257"/>
      <c r="P1189" s="257"/>
      <c r="R1189" s="165"/>
      <c r="S1189" s="5"/>
      <c r="T1189" s="5"/>
      <c r="U1189" s="5"/>
      <c r="V1189" s="5"/>
      <c r="W1189" s="5"/>
      <c r="X1189" s="5"/>
      <c r="Y1189" s="5"/>
      <c r="Z1189" s="5"/>
    </row>
    <row r="1190" customFormat="false" ht="15" hidden="false" customHeight="true" outlineLevel="0" collapsed="false">
      <c r="A1190" s="257"/>
      <c r="B1190" s="257"/>
      <c r="C1190" s="257"/>
      <c r="D1190" s="257"/>
      <c r="E1190" s="257"/>
      <c r="F1190" s="257"/>
      <c r="G1190" s="257"/>
      <c r="H1190" s="257"/>
      <c r="I1190" s="257"/>
      <c r="J1190" s="257"/>
      <c r="K1190" s="257"/>
      <c r="L1190" s="257"/>
      <c r="M1190" s="257"/>
      <c r="N1190" s="257"/>
      <c r="O1190" s="257"/>
      <c r="P1190" s="257"/>
      <c r="R1190" s="165"/>
      <c r="S1190" s="5"/>
      <c r="T1190" s="5"/>
      <c r="U1190" s="5"/>
      <c r="V1190" s="5"/>
      <c r="W1190" s="5"/>
      <c r="X1190" s="5"/>
      <c r="Y1190" s="5"/>
      <c r="Z1190" s="5"/>
    </row>
    <row r="1191" customFormat="false" ht="15" hidden="false" customHeight="true" outlineLevel="0" collapsed="false">
      <c r="A1191" s="257"/>
      <c r="B1191" s="257"/>
      <c r="C1191" s="257"/>
      <c r="D1191" s="257"/>
      <c r="E1191" s="257"/>
      <c r="F1191" s="257"/>
      <c r="G1191" s="257"/>
      <c r="H1191" s="257"/>
      <c r="I1191" s="257"/>
      <c r="J1191" s="257"/>
      <c r="K1191" s="257"/>
      <c r="L1191" s="257"/>
      <c r="M1191" s="257"/>
      <c r="N1191" s="257"/>
      <c r="O1191" s="257"/>
      <c r="P1191" s="257"/>
      <c r="R1191" s="165"/>
      <c r="S1191" s="5"/>
      <c r="T1191" s="5"/>
      <c r="U1191" s="5"/>
      <c r="V1191" s="5"/>
      <c r="W1191" s="5"/>
      <c r="X1191" s="5"/>
      <c r="Y1191" s="5"/>
      <c r="Z1191" s="5"/>
    </row>
    <row r="1192" customFormat="false" ht="15" hidden="false" customHeight="true" outlineLevel="0" collapsed="false">
      <c r="A1192" s="257"/>
      <c r="B1192" s="257"/>
      <c r="C1192" s="257"/>
      <c r="D1192" s="257"/>
      <c r="E1192" s="257"/>
      <c r="F1192" s="257"/>
      <c r="G1192" s="257"/>
      <c r="H1192" s="257"/>
      <c r="I1192" s="257"/>
      <c r="J1192" s="257"/>
      <c r="K1192" s="257"/>
      <c r="L1192" s="257"/>
      <c r="M1192" s="257"/>
      <c r="N1192" s="257"/>
      <c r="O1192" s="257"/>
      <c r="P1192" s="257"/>
      <c r="R1192" s="165"/>
      <c r="S1192" s="5"/>
      <c r="T1192" s="5"/>
      <c r="U1192" s="5"/>
      <c r="V1192" s="5"/>
      <c r="W1192" s="5"/>
      <c r="X1192" s="5"/>
      <c r="Y1192" s="5"/>
      <c r="Z1192" s="5"/>
    </row>
    <row r="1193" customFormat="false" ht="15" hidden="false" customHeight="true" outlineLevel="0" collapsed="false">
      <c r="A1193" s="257"/>
      <c r="B1193" s="257"/>
      <c r="C1193" s="257"/>
      <c r="D1193" s="257"/>
      <c r="E1193" s="257"/>
      <c r="F1193" s="257"/>
      <c r="G1193" s="257"/>
      <c r="H1193" s="257"/>
      <c r="I1193" s="257"/>
      <c r="J1193" s="257"/>
      <c r="K1193" s="257"/>
      <c r="L1193" s="257"/>
      <c r="M1193" s="257"/>
      <c r="N1193" s="257"/>
      <c r="O1193" s="257"/>
      <c r="P1193" s="257"/>
      <c r="R1193" s="165"/>
      <c r="S1193" s="5"/>
      <c r="T1193" s="5"/>
      <c r="U1193" s="5"/>
      <c r="V1193" s="5"/>
      <c r="W1193" s="5"/>
      <c r="X1193" s="5"/>
      <c r="Y1193" s="5"/>
      <c r="Z1193" s="5"/>
    </row>
    <row r="1194" customFormat="false" ht="15" hidden="false" customHeight="true" outlineLevel="0" collapsed="false">
      <c r="A1194" s="257"/>
      <c r="B1194" s="257"/>
      <c r="C1194" s="257"/>
      <c r="D1194" s="257"/>
      <c r="E1194" s="257"/>
      <c r="F1194" s="257"/>
      <c r="G1194" s="257"/>
      <c r="H1194" s="257"/>
      <c r="I1194" s="257"/>
      <c r="J1194" s="257"/>
      <c r="K1194" s="257"/>
      <c r="L1194" s="257"/>
      <c r="M1194" s="257"/>
      <c r="N1194" s="257"/>
      <c r="O1194" s="257"/>
      <c r="P1194" s="257"/>
      <c r="R1194" s="165"/>
      <c r="S1194" s="5"/>
      <c r="T1194" s="5"/>
      <c r="U1194" s="5"/>
      <c r="V1194" s="5"/>
      <c r="W1194" s="5"/>
      <c r="X1194" s="5"/>
      <c r="Y1194" s="5"/>
      <c r="Z1194" s="5"/>
    </row>
    <row r="1195" customFormat="false" ht="15" hidden="false" customHeight="true" outlineLevel="0" collapsed="false">
      <c r="A1195" s="257"/>
      <c r="B1195" s="257"/>
      <c r="C1195" s="257"/>
      <c r="D1195" s="257"/>
      <c r="E1195" s="257"/>
      <c r="F1195" s="257"/>
      <c r="G1195" s="257"/>
      <c r="H1195" s="257"/>
      <c r="I1195" s="257"/>
      <c r="J1195" s="257"/>
      <c r="K1195" s="257"/>
      <c r="L1195" s="257"/>
      <c r="M1195" s="257"/>
      <c r="N1195" s="257"/>
      <c r="O1195" s="257"/>
      <c r="P1195" s="257"/>
      <c r="R1195" s="165"/>
      <c r="S1195" s="5"/>
      <c r="T1195" s="5"/>
      <c r="U1195" s="5"/>
      <c r="V1195" s="5"/>
      <c r="W1195" s="5"/>
      <c r="X1195" s="5"/>
      <c r="Y1195" s="5"/>
      <c r="Z1195" s="5"/>
    </row>
    <row r="1196" customFormat="false" ht="15" hidden="false" customHeight="true" outlineLevel="0" collapsed="false">
      <c r="A1196" s="257"/>
      <c r="B1196" s="257"/>
      <c r="C1196" s="257"/>
      <c r="D1196" s="257"/>
      <c r="E1196" s="257"/>
      <c r="F1196" s="257"/>
      <c r="G1196" s="257"/>
      <c r="H1196" s="257"/>
      <c r="I1196" s="257"/>
      <c r="J1196" s="257"/>
      <c r="K1196" s="257"/>
      <c r="L1196" s="257"/>
      <c r="M1196" s="257"/>
      <c r="N1196" s="257"/>
      <c r="O1196" s="257"/>
      <c r="P1196" s="257"/>
      <c r="R1196" s="165"/>
      <c r="S1196" s="5"/>
      <c r="T1196" s="5"/>
      <c r="U1196" s="5"/>
      <c r="V1196" s="5"/>
      <c r="W1196" s="5"/>
      <c r="X1196" s="5"/>
      <c r="Y1196" s="5"/>
      <c r="Z1196" s="5"/>
    </row>
    <row r="1197" customFormat="false" ht="15" hidden="false" customHeight="true" outlineLevel="0" collapsed="false">
      <c r="A1197" s="257"/>
      <c r="B1197" s="257"/>
      <c r="C1197" s="257"/>
      <c r="D1197" s="257"/>
      <c r="E1197" s="257"/>
      <c r="F1197" s="257"/>
      <c r="G1197" s="257"/>
      <c r="H1197" s="257"/>
      <c r="I1197" s="257"/>
      <c r="J1197" s="257"/>
      <c r="K1197" s="257"/>
      <c r="L1197" s="257"/>
      <c r="M1197" s="257"/>
      <c r="N1197" s="257"/>
      <c r="O1197" s="257"/>
      <c r="P1197" s="257"/>
      <c r="R1197" s="165"/>
      <c r="S1197" s="5"/>
      <c r="T1197" s="5"/>
      <c r="U1197" s="5"/>
      <c r="V1197" s="5"/>
      <c r="W1197" s="5"/>
      <c r="X1197" s="5"/>
      <c r="Y1197" s="5"/>
      <c r="Z1197" s="5"/>
    </row>
    <row r="1198" customFormat="false" ht="15" hidden="false" customHeight="true" outlineLevel="0" collapsed="false">
      <c r="A1198" s="257"/>
      <c r="B1198" s="257"/>
      <c r="C1198" s="257"/>
      <c r="D1198" s="257"/>
      <c r="E1198" s="257"/>
      <c r="F1198" s="257"/>
      <c r="G1198" s="257"/>
      <c r="H1198" s="257"/>
      <c r="I1198" s="257"/>
      <c r="J1198" s="257"/>
      <c r="K1198" s="257"/>
      <c r="L1198" s="257"/>
      <c r="M1198" s="257"/>
      <c r="N1198" s="257"/>
      <c r="O1198" s="257"/>
      <c r="P1198" s="257"/>
      <c r="R1198" s="165"/>
      <c r="S1198" s="5"/>
      <c r="T1198" s="5"/>
      <c r="U1198" s="5"/>
      <c r="V1198" s="5"/>
      <c r="W1198" s="5"/>
      <c r="X1198" s="5"/>
      <c r="Y1198" s="5"/>
      <c r="Z1198" s="5"/>
    </row>
    <row r="1199" customFormat="false" ht="15" hidden="false" customHeight="true" outlineLevel="0" collapsed="false">
      <c r="A1199" s="257"/>
      <c r="B1199" s="257"/>
      <c r="C1199" s="257"/>
      <c r="D1199" s="257"/>
      <c r="E1199" s="257"/>
      <c r="F1199" s="257"/>
      <c r="G1199" s="257"/>
      <c r="H1199" s="257"/>
      <c r="I1199" s="257"/>
      <c r="J1199" s="257"/>
      <c r="K1199" s="257"/>
      <c r="L1199" s="257"/>
      <c r="M1199" s="257"/>
      <c r="N1199" s="257"/>
      <c r="O1199" s="257"/>
      <c r="P1199" s="257"/>
      <c r="R1199" s="165"/>
      <c r="S1199" s="5"/>
      <c r="T1199" s="5"/>
      <c r="U1199" s="5"/>
      <c r="V1199" s="5"/>
      <c r="W1199" s="5"/>
      <c r="X1199" s="5"/>
      <c r="Y1199" s="5"/>
      <c r="Z1199" s="5"/>
    </row>
    <row r="1200" customFormat="false" ht="15" hidden="false" customHeight="true" outlineLevel="0" collapsed="false">
      <c r="A1200" s="257"/>
      <c r="B1200" s="257"/>
      <c r="C1200" s="257"/>
      <c r="D1200" s="257"/>
      <c r="E1200" s="257"/>
      <c r="F1200" s="257"/>
      <c r="G1200" s="257"/>
      <c r="H1200" s="257"/>
      <c r="I1200" s="257"/>
      <c r="J1200" s="257"/>
      <c r="K1200" s="257"/>
      <c r="L1200" s="257"/>
      <c r="M1200" s="257"/>
      <c r="N1200" s="257"/>
      <c r="O1200" s="257"/>
      <c r="P1200" s="257"/>
      <c r="R1200" s="165"/>
      <c r="S1200" s="5"/>
      <c r="T1200" s="5"/>
      <c r="U1200" s="5"/>
      <c r="V1200" s="5"/>
      <c r="W1200" s="5"/>
      <c r="X1200" s="5"/>
      <c r="Y1200" s="5"/>
      <c r="Z1200" s="5"/>
    </row>
    <row r="1201" customFormat="false" ht="15" hidden="false" customHeight="true" outlineLevel="0" collapsed="false">
      <c r="A1201" s="257"/>
      <c r="B1201" s="257"/>
      <c r="C1201" s="257"/>
      <c r="D1201" s="257"/>
      <c r="E1201" s="257"/>
      <c r="F1201" s="257"/>
      <c r="G1201" s="257"/>
      <c r="H1201" s="257"/>
      <c r="I1201" s="257"/>
      <c r="J1201" s="257"/>
      <c r="K1201" s="257"/>
      <c r="L1201" s="257"/>
      <c r="M1201" s="257"/>
      <c r="N1201" s="257"/>
      <c r="O1201" s="257"/>
      <c r="P1201" s="257"/>
      <c r="R1201" s="165"/>
      <c r="S1201" s="5"/>
      <c r="T1201" s="5"/>
      <c r="U1201" s="5"/>
      <c r="V1201" s="5"/>
      <c r="W1201" s="5"/>
      <c r="X1201" s="5"/>
      <c r="Y1201" s="5"/>
      <c r="Z1201" s="5"/>
    </row>
    <row r="1202" customFormat="false" ht="15" hidden="false" customHeight="true" outlineLevel="0" collapsed="false">
      <c r="A1202" s="257"/>
      <c r="B1202" s="257"/>
      <c r="C1202" s="257"/>
      <c r="D1202" s="257"/>
      <c r="E1202" s="257"/>
      <c r="F1202" s="257"/>
      <c r="G1202" s="257"/>
      <c r="H1202" s="257"/>
      <c r="I1202" s="257"/>
      <c r="J1202" s="257"/>
      <c r="K1202" s="257"/>
      <c r="L1202" s="257"/>
      <c r="M1202" s="257"/>
      <c r="N1202" s="257"/>
      <c r="O1202" s="257"/>
      <c r="P1202" s="257"/>
      <c r="R1202" s="165"/>
      <c r="S1202" s="5"/>
      <c r="T1202" s="5"/>
      <c r="U1202" s="5"/>
      <c r="V1202" s="5"/>
      <c r="W1202" s="5"/>
      <c r="X1202" s="5"/>
      <c r="Y1202" s="5"/>
      <c r="Z1202" s="5"/>
    </row>
    <row r="1203" customFormat="false" ht="15" hidden="false" customHeight="true" outlineLevel="0" collapsed="false">
      <c r="A1203" s="257"/>
      <c r="B1203" s="257"/>
      <c r="C1203" s="257"/>
      <c r="D1203" s="257"/>
      <c r="E1203" s="257"/>
      <c r="F1203" s="257"/>
      <c r="G1203" s="257"/>
      <c r="H1203" s="257"/>
      <c r="I1203" s="257"/>
      <c r="J1203" s="257"/>
      <c r="K1203" s="257"/>
      <c r="L1203" s="257"/>
      <c r="M1203" s="257"/>
      <c r="N1203" s="257"/>
      <c r="O1203" s="257"/>
      <c r="P1203" s="257"/>
      <c r="R1203" s="165"/>
      <c r="S1203" s="5"/>
      <c r="T1203" s="5"/>
      <c r="U1203" s="5"/>
      <c r="V1203" s="5"/>
      <c r="W1203" s="5"/>
      <c r="X1203" s="5"/>
      <c r="Y1203" s="5"/>
      <c r="Z1203" s="5"/>
    </row>
    <row r="1204" customFormat="false" ht="15" hidden="false" customHeight="true" outlineLevel="0" collapsed="false">
      <c r="A1204" s="257"/>
      <c r="B1204" s="257"/>
      <c r="C1204" s="257"/>
      <c r="D1204" s="257"/>
      <c r="E1204" s="257"/>
      <c r="F1204" s="257"/>
      <c r="G1204" s="257"/>
      <c r="H1204" s="257"/>
      <c r="I1204" s="257"/>
      <c r="J1204" s="257"/>
      <c r="K1204" s="257"/>
      <c r="L1204" s="257"/>
      <c r="M1204" s="257"/>
      <c r="N1204" s="257"/>
      <c r="O1204" s="257"/>
      <c r="P1204" s="257"/>
      <c r="R1204" s="165"/>
      <c r="S1204" s="5"/>
      <c r="T1204" s="5"/>
      <c r="U1204" s="5"/>
      <c r="V1204" s="5"/>
      <c r="W1204" s="5"/>
      <c r="X1204" s="5"/>
      <c r="Y1204" s="5"/>
      <c r="Z1204" s="5"/>
    </row>
    <row r="1205" customFormat="false" ht="15" hidden="false" customHeight="true" outlineLevel="0" collapsed="false">
      <c r="A1205" s="257"/>
      <c r="B1205" s="257"/>
      <c r="C1205" s="257"/>
      <c r="D1205" s="257"/>
      <c r="E1205" s="257"/>
      <c r="F1205" s="257"/>
      <c r="G1205" s="257"/>
      <c r="H1205" s="257"/>
      <c r="I1205" s="257"/>
      <c r="J1205" s="257"/>
      <c r="K1205" s="257"/>
      <c r="L1205" s="257"/>
      <c r="M1205" s="257"/>
      <c r="N1205" s="257"/>
      <c r="O1205" s="257"/>
      <c r="P1205" s="257"/>
      <c r="R1205" s="165"/>
      <c r="S1205" s="5"/>
      <c r="T1205" s="5"/>
      <c r="U1205" s="5"/>
      <c r="V1205" s="5"/>
      <c r="W1205" s="5"/>
      <c r="X1205" s="5"/>
      <c r="Y1205" s="5"/>
      <c r="Z1205" s="5"/>
    </row>
    <row r="1206" customFormat="false" ht="15" hidden="false" customHeight="true" outlineLevel="0" collapsed="false">
      <c r="A1206" s="257"/>
      <c r="B1206" s="257"/>
      <c r="C1206" s="257"/>
      <c r="D1206" s="257"/>
      <c r="E1206" s="257"/>
      <c r="F1206" s="257"/>
      <c r="G1206" s="257"/>
      <c r="H1206" s="257"/>
      <c r="I1206" s="257"/>
      <c r="J1206" s="257"/>
      <c r="K1206" s="257"/>
      <c r="L1206" s="257"/>
      <c r="M1206" s="257"/>
      <c r="N1206" s="257"/>
      <c r="O1206" s="257"/>
      <c r="P1206" s="257"/>
      <c r="R1206" s="165"/>
      <c r="S1206" s="5"/>
      <c r="T1206" s="5"/>
      <c r="U1206" s="5"/>
      <c r="V1206" s="5"/>
      <c r="W1206" s="5"/>
      <c r="X1206" s="5"/>
      <c r="Y1206" s="5"/>
      <c r="Z1206" s="5"/>
    </row>
    <row r="1207" customFormat="false" ht="15" hidden="false" customHeight="true" outlineLevel="0" collapsed="false">
      <c r="A1207" s="257"/>
      <c r="B1207" s="257"/>
      <c r="C1207" s="257"/>
      <c r="D1207" s="257"/>
      <c r="E1207" s="257"/>
      <c r="F1207" s="257"/>
      <c r="G1207" s="257"/>
      <c r="H1207" s="257"/>
      <c r="I1207" s="257"/>
      <c r="J1207" s="257"/>
      <c r="K1207" s="257"/>
      <c r="L1207" s="257"/>
      <c r="M1207" s="257"/>
      <c r="N1207" s="257"/>
      <c r="O1207" s="257"/>
      <c r="P1207" s="257"/>
      <c r="R1207" s="165"/>
      <c r="S1207" s="5"/>
      <c r="T1207" s="5"/>
      <c r="U1207" s="5"/>
      <c r="V1207" s="5"/>
      <c r="W1207" s="5"/>
      <c r="X1207" s="5"/>
      <c r="Y1207" s="5"/>
      <c r="Z1207" s="5"/>
    </row>
    <row r="1208" customFormat="false" ht="15" hidden="false" customHeight="true" outlineLevel="0" collapsed="false">
      <c r="A1208" s="257"/>
      <c r="B1208" s="257"/>
      <c r="C1208" s="257"/>
      <c r="D1208" s="257"/>
      <c r="E1208" s="257"/>
      <c r="F1208" s="257"/>
      <c r="G1208" s="257"/>
      <c r="H1208" s="257"/>
      <c r="I1208" s="257"/>
      <c r="J1208" s="257"/>
      <c r="K1208" s="257"/>
      <c r="L1208" s="257"/>
      <c r="M1208" s="257"/>
      <c r="N1208" s="257"/>
      <c r="O1208" s="257"/>
      <c r="P1208" s="257"/>
      <c r="R1208" s="165"/>
      <c r="S1208" s="5"/>
      <c r="T1208" s="5"/>
      <c r="U1208" s="5"/>
      <c r="V1208" s="5"/>
      <c r="W1208" s="5"/>
      <c r="X1208" s="5"/>
      <c r="Y1208" s="5"/>
      <c r="Z1208" s="5"/>
    </row>
    <row r="1209" customFormat="false" ht="15" hidden="false" customHeight="true" outlineLevel="0" collapsed="false">
      <c r="A1209" s="257"/>
      <c r="B1209" s="257"/>
      <c r="C1209" s="257"/>
      <c r="D1209" s="257"/>
      <c r="E1209" s="257"/>
      <c r="F1209" s="257"/>
      <c r="G1209" s="257"/>
      <c r="H1209" s="257"/>
      <c r="I1209" s="257"/>
      <c r="J1209" s="257"/>
      <c r="K1209" s="257"/>
      <c r="L1209" s="257"/>
      <c r="M1209" s="257"/>
      <c r="N1209" s="257"/>
      <c r="O1209" s="257"/>
      <c r="P1209" s="257"/>
      <c r="R1209" s="165"/>
      <c r="S1209" s="5"/>
      <c r="T1209" s="5"/>
      <c r="U1209" s="5"/>
      <c r="V1209" s="5"/>
      <c r="W1209" s="5"/>
      <c r="X1209" s="5"/>
      <c r="Y1209" s="5"/>
      <c r="Z1209" s="5"/>
    </row>
    <row r="1210" customFormat="false" ht="15" hidden="false" customHeight="true" outlineLevel="0" collapsed="false">
      <c r="A1210" s="257"/>
      <c r="B1210" s="257"/>
      <c r="C1210" s="257"/>
      <c r="D1210" s="257"/>
      <c r="E1210" s="257"/>
      <c r="F1210" s="257"/>
      <c r="G1210" s="257"/>
      <c r="H1210" s="257"/>
      <c r="I1210" s="257"/>
      <c r="J1210" s="257"/>
      <c r="K1210" s="257"/>
      <c r="L1210" s="257"/>
      <c r="M1210" s="257"/>
      <c r="N1210" s="257"/>
      <c r="O1210" s="257"/>
      <c r="P1210" s="257"/>
      <c r="R1210" s="165"/>
      <c r="S1210" s="5"/>
      <c r="T1210" s="5"/>
      <c r="U1210" s="5"/>
      <c r="V1210" s="5"/>
      <c r="W1210" s="5"/>
      <c r="X1210" s="5"/>
      <c r="Y1210" s="5"/>
      <c r="Z1210" s="5"/>
    </row>
    <row r="1211" customFormat="false" ht="15" hidden="false" customHeight="true" outlineLevel="0" collapsed="false">
      <c r="A1211" s="257"/>
      <c r="B1211" s="257"/>
      <c r="C1211" s="257"/>
      <c r="D1211" s="257"/>
      <c r="E1211" s="257"/>
      <c r="F1211" s="257"/>
      <c r="G1211" s="257"/>
      <c r="H1211" s="257"/>
      <c r="I1211" s="257"/>
      <c r="J1211" s="257"/>
      <c r="K1211" s="257"/>
      <c r="L1211" s="257"/>
      <c r="M1211" s="257"/>
      <c r="N1211" s="257"/>
      <c r="O1211" s="257"/>
      <c r="P1211" s="257"/>
      <c r="R1211" s="165"/>
      <c r="S1211" s="5"/>
      <c r="T1211" s="5"/>
      <c r="U1211" s="5"/>
      <c r="V1211" s="5"/>
      <c r="W1211" s="5"/>
      <c r="X1211" s="5"/>
      <c r="Y1211" s="5"/>
      <c r="Z1211" s="5"/>
    </row>
    <row r="1212" customFormat="false" ht="15" hidden="false" customHeight="true" outlineLevel="0" collapsed="false">
      <c r="A1212" s="257"/>
      <c r="B1212" s="257"/>
      <c r="C1212" s="257"/>
      <c r="D1212" s="257"/>
      <c r="E1212" s="257"/>
      <c r="F1212" s="257"/>
      <c r="G1212" s="257"/>
      <c r="H1212" s="257"/>
      <c r="I1212" s="257"/>
      <c r="J1212" s="257"/>
      <c r="K1212" s="257"/>
      <c r="L1212" s="257"/>
      <c r="M1212" s="257"/>
      <c r="N1212" s="257"/>
      <c r="O1212" s="257"/>
      <c r="P1212" s="257"/>
      <c r="R1212" s="165"/>
      <c r="S1212" s="5"/>
      <c r="T1212" s="5"/>
      <c r="U1212" s="5"/>
      <c r="V1212" s="5"/>
      <c r="W1212" s="5"/>
      <c r="X1212" s="5"/>
      <c r="Y1212" s="5"/>
      <c r="Z1212" s="5"/>
    </row>
    <row r="1213" customFormat="false" ht="15" hidden="false" customHeight="true" outlineLevel="0" collapsed="false">
      <c r="A1213" s="257"/>
      <c r="B1213" s="257"/>
      <c r="C1213" s="257"/>
      <c r="D1213" s="257"/>
      <c r="E1213" s="257"/>
      <c r="F1213" s="257"/>
      <c r="G1213" s="257"/>
      <c r="H1213" s="257"/>
      <c r="I1213" s="257"/>
      <c r="J1213" s="257"/>
      <c r="K1213" s="257"/>
      <c r="L1213" s="257"/>
      <c r="M1213" s="257"/>
      <c r="N1213" s="257"/>
      <c r="O1213" s="257"/>
      <c r="P1213" s="257"/>
      <c r="R1213" s="165"/>
      <c r="S1213" s="5"/>
      <c r="T1213" s="5"/>
      <c r="U1213" s="5"/>
      <c r="V1213" s="5"/>
      <c r="W1213" s="5"/>
      <c r="X1213" s="5"/>
      <c r="Y1213" s="5"/>
      <c r="Z1213" s="5"/>
    </row>
    <row r="1214" customFormat="false" ht="15" hidden="false" customHeight="true" outlineLevel="0" collapsed="false">
      <c r="A1214" s="257"/>
      <c r="B1214" s="257"/>
      <c r="C1214" s="257"/>
      <c r="D1214" s="257"/>
      <c r="E1214" s="257"/>
      <c r="F1214" s="257"/>
      <c r="G1214" s="257"/>
      <c r="H1214" s="257"/>
      <c r="I1214" s="257"/>
      <c r="J1214" s="257"/>
      <c r="K1214" s="257"/>
      <c r="L1214" s="257"/>
      <c r="M1214" s="257"/>
      <c r="N1214" s="257"/>
      <c r="O1214" s="257"/>
      <c r="P1214" s="257"/>
      <c r="R1214" s="165"/>
      <c r="S1214" s="5"/>
      <c r="T1214" s="5"/>
      <c r="U1214" s="5"/>
      <c r="V1214" s="5"/>
      <c r="W1214" s="5"/>
      <c r="X1214" s="5"/>
      <c r="Y1214" s="5"/>
      <c r="Z1214" s="5"/>
    </row>
    <row r="1215" customFormat="false" ht="15" hidden="false" customHeight="true" outlineLevel="0" collapsed="false">
      <c r="A1215" s="257"/>
      <c r="B1215" s="257"/>
      <c r="C1215" s="257"/>
      <c r="D1215" s="257"/>
      <c r="E1215" s="257"/>
      <c r="F1215" s="257"/>
      <c r="G1215" s="257"/>
      <c r="H1215" s="257"/>
      <c r="I1215" s="257"/>
      <c r="J1215" s="257"/>
      <c r="K1215" s="257"/>
      <c r="L1215" s="257"/>
      <c r="M1215" s="257"/>
      <c r="N1215" s="257"/>
      <c r="O1215" s="257"/>
      <c r="P1215" s="257"/>
      <c r="R1215" s="165"/>
      <c r="S1215" s="5"/>
      <c r="T1215" s="5"/>
      <c r="U1215" s="5"/>
      <c r="V1215" s="5"/>
      <c r="W1215" s="5"/>
      <c r="X1215" s="5"/>
      <c r="Y1215" s="5"/>
      <c r="Z1215" s="5"/>
    </row>
    <row r="1216" customFormat="false" ht="15" hidden="false" customHeight="true" outlineLevel="0" collapsed="false">
      <c r="A1216" s="257"/>
      <c r="B1216" s="257"/>
      <c r="C1216" s="257"/>
      <c r="D1216" s="257"/>
      <c r="E1216" s="257"/>
      <c r="F1216" s="257"/>
      <c r="G1216" s="257"/>
      <c r="H1216" s="257"/>
      <c r="I1216" s="257"/>
      <c r="J1216" s="257"/>
      <c r="K1216" s="257"/>
      <c r="L1216" s="257"/>
      <c r="M1216" s="257"/>
      <c r="N1216" s="257"/>
      <c r="O1216" s="257"/>
      <c r="P1216" s="257"/>
      <c r="R1216" s="165"/>
      <c r="S1216" s="5"/>
      <c r="T1216" s="5"/>
      <c r="U1216" s="5"/>
      <c r="V1216" s="5"/>
      <c r="W1216" s="5"/>
      <c r="X1216" s="5"/>
      <c r="Y1216" s="5"/>
      <c r="Z1216" s="5"/>
    </row>
    <row r="1217" customFormat="false" ht="15" hidden="false" customHeight="true" outlineLevel="0" collapsed="false">
      <c r="A1217" s="257"/>
      <c r="B1217" s="257"/>
      <c r="C1217" s="257"/>
      <c r="D1217" s="257"/>
      <c r="E1217" s="257"/>
      <c r="F1217" s="257"/>
      <c r="G1217" s="257"/>
      <c r="H1217" s="257"/>
      <c r="I1217" s="257"/>
      <c r="J1217" s="257"/>
      <c r="K1217" s="257"/>
      <c r="L1217" s="257"/>
      <c r="M1217" s="257"/>
      <c r="N1217" s="257"/>
      <c r="O1217" s="257"/>
      <c r="P1217" s="257"/>
      <c r="R1217" s="165"/>
      <c r="S1217" s="5"/>
      <c r="T1217" s="5"/>
      <c r="U1217" s="5"/>
      <c r="V1217" s="5"/>
      <c r="W1217" s="5"/>
      <c r="X1217" s="5"/>
      <c r="Y1217" s="5"/>
      <c r="Z1217" s="5"/>
    </row>
    <row r="1218" customFormat="false" ht="15" hidden="false" customHeight="true" outlineLevel="0" collapsed="false">
      <c r="A1218" s="257"/>
      <c r="B1218" s="257"/>
      <c r="C1218" s="257"/>
      <c r="D1218" s="257"/>
      <c r="E1218" s="257"/>
      <c r="F1218" s="257"/>
      <c r="G1218" s="257"/>
      <c r="H1218" s="257"/>
      <c r="I1218" s="257"/>
      <c r="J1218" s="257"/>
      <c r="K1218" s="257"/>
      <c r="L1218" s="257"/>
      <c r="M1218" s="257"/>
      <c r="N1218" s="257"/>
      <c r="O1218" s="257"/>
      <c r="P1218" s="257"/>
      <c r="R1218" s="165"/>
      <c r="S1218" s="5"/>
      <c r="T1218" s="5"/>
      <c r="U1218" s="5"/>
      <c r="V1218" s="5"/>
      <c r="W1218" s="5"/>
      <c r="X1218" s="5"/>
      <c r="Y1218" s="5"/>
      <c r="Z1218" s="5"/>
    </row>
    <row r="1219" customFormat="false" ht="15" hidden="false" customHeight="true" outlineLevel="0" collapsed="false">
      <c r="A1219" s="257"/>
      <c r="B1219" s="257"/>
      <c r="C1219" s="257"/>
      <c r="D1219" s="257"/>
      <c r="E1219" s="257"/>
      <c r="F1219" s="257"/>
      <c r="G1219" s="257"/>
      <c r="H1219" s="257"/>
      <c r="I1219" s="257"/>
      <c r="J1219" s="257"/>
      <c r="K1219" s="257"/>
      <c r="L1219" s="257"/>
      <c r="M1219" s="257"/>
      <c r="N1219" s="257"/>
      <c r="O1219" s="257"/>
      <c r="P1219" s="257"/>
      <c r="R1219" s="165"/>
      <c r="S1219" s="5"/>
      <c r="T1219" s="5"/>
      <c r="U1219" s="5"/>
      <c r="V1219" s="5"/>
      <c r="W1219" s="5"/>
      <c r="X1219" s="5"/>
      <c r="Y1219" s="5"/>
      <c r="Z1219" s="5"/>
    </row>
    <row r="1220" customFormat="false" ht="15" hidden="false" customHeight="true" outlineLevel="0" collapsed="false">
      <c r="A1220" s="257"/>
      <c r="B1220" s="257"/>
      <c r="C1220" s="257"/>
      <c r="D1220" s="257"/>
      <c r="E1220" s="257"/>
      <c r="F1220" s="257"/>
      <c r="G1220" s="257"/>
      <c r="H1220" s="257"/>
      <c r="I1220" s="257"/>
      <c r="J1220" s="257"/>
      <c r="K1220" s="257"/>
      <c r="L1220" s="257"/>
      <c r="M1220" s="257"/>
      <c r="N1220" s="257"/>
      <c r="O1220" s="257"/>
      <c r="P1220" s="257"/>
      <c r="R1220" s="165"/>
      <c r="S1220" s="5"/>
      <c r="T1220" s="5"/>
      <c r="U1220" s="5"/>
      <c r="V1220" s="5"/>
      <c r="W1220" s="5"/>
      <c r="X1220" s="5"/>
      <c r="Y1220" s="5"/>
      <c r="Z1220" s="5"/>
    </row>
    <row r="1221" customFormat="false" ht="15" hidden="false" customHeight="true" outlineLevel="0" collapsed="false">
      <c r="A1221" s="257"/>
      <c r="B1221" s="257"/>
      <c r="C1221" s="257"/>
      <c r="D1221" s="257"/>
      <c r="E1221" s="257"/>
      <c r="F1221" s="257"/>
      <c r="G1221" s="257"/>
      <c r="H1221" s="257"/>
      <c r="I1221" s="257"/>
      <c r="J1221" s="257"/>
      <c r="K1221" s="257"/>
      <c r="L1221" s="257"/>
      <c r="M1221" s="257"/>
      <c r="N1221" s="257"/>
      <c r="O1221" s="257"/>
      <c r="P1221" s="257"/>
      <c r="R1221" s="165"/>
      <c r="S1221" s="5"/>
      <c r="T1221" s="5"/>
      <c r="U1221" s="5"/>
      <c r="V1221" s="5"/>
      <c r="W1221" s="5"/>
      <c r="X1221" s="5"/>
      <c r="Y1221" s="5"/>
      <c r="Z1221" s="5"/>
    </row>
    <row r="1222" customFormat="false" ht="15" hidden="false" customHeight="true" outlineLevel="0" collapsed="false">
      <c r="A1222" s="257"/>
      <c r="B1222" s="257"/>
      <c r="C1222" s="257"/>
      <c r="D1222" s="257"/>
      <c r="E1222" s="257"/>
      <c r="F1222" s="257"/>
      <c r="G1222" s="257"/>
      <c r="H1222" s="257"/>
      <c r="I1222" s="257"/>
      <c r="J1222" s="257"/>
      <c r="K1222" s="257"/>
      <c r="L1222" s="257"/>
      <c r="M1222" s="257"/>
      <c r="N1222" s="257"/>
      <c r="O1222" s="257"/>
      <c r="P1222" s="257"/>
      <c r="R1222" s="165"/>
      <c r="S1222" s="5"/>
      <c r="T1222" s="5"/>
      <c r="U1222" s="5"/>
      <c r="V1222" s="5"/>
      <c r="W1222" s="5"/>
      <c r="X1222" s="5"/>
      <c r="Y1222" s="5"/>
      <c r="Z1222" s="5"/>
    </row>
    <row r="1223" customFormat="false" ht="15" hidden="false" customHeight="true" outlineLevel="0" collapsed="false">
      <c r="A1223" s="257"/>
      <c r="B1223" s="257"/>
      <c r="C1223" s="257"/>
      <c r="D1223" s="257"/>
      <c r="E1223" s="257"/>
      <c r="F1223" s="257"/>
      <c r="G1223" s="257"/>
      <c r="H1223" s="257"/>
      <c r="I1223" s="257"/>
      <c r="J1223" s="257"/>
      <c r="K1223" s="257"/>
      <c r="L1223" s="257"/>
      <c r="M1223" s="257"/>
      <c r="N1223" s="257"/>
      <c r="O1223" s="257"/>
      <c r="P1223" s="257"/>
      <c r="R1223" s="165"/>
      <c r="S1223" s="5"/>
      <c r="T1223" s="5"/>
      <c r="U1223" s="5"/>
      <c r="V1223" s="5"/>
      <c r="W1223" s="5"/>
      <c r="X1223" s="5"/>
      <c r="Y1223" s="5"/>
      <c r="Z1223" s="5"/>
    </row>
    <row r="1224" customFormat="false" ht="15" hidden="false" customHeight="true" outlineLevel="0" collapsed="false">
      <c r="A1224" s="257"/>
      <c r="B1224" s="257"/>
      <c r="C1224" s="257"/>
      <c r="D1224" s="257"/>
      <c r="E1224" s="257"/>
      <c r="F1224" s="257"/>
      <c r="G1224" s="257"/>
      <c r="H1224" s="257"/>
      <c r="I1224" s="257"/>
      <c r="J1224" s="257"/>
      <c r="K1224" s="257"/>
      <c r="L1224" s="257"/>
      <c r="M1224" s="257"/>
      <c r="N1224" s="257"/>
      <c r="O1224" s="257"/>
      <c r="P1224" s="257"/>
      <c r="R1224" s="165"/>
      <c r="S1224" s="5"/>
      <c r="T1224" s="5"/>
      <c r="U1224" s="5"/>
      <c r="V1224" s="5"/>
      <c r="W1224" s="5"/>
      <c r="X1224" s="5"/>
      <c r="Y1224" s="5"/>
      <c r="Z1224" s="5"/>
    </row>
    <row r="1225" customFormat="false" ht="15" hidden="false" customHeight="true" outlineLevel="0" collapsed="false">
      <c r="A1225" s="257"/>
      <c r="B1225" s="257"/>
      <c r="C1225" s="257"/>
      <c r="D1225" s="257"/>
      <c r="E1225" s="257"/>
      <c r="F1225" s="257"/>
      <c r="G1225" s="257"/>
      <c r="H1225" s="257"/>
      <c r="I1225" s="257"/>
      <c r="J1225" s="257"/>
      <c r="K1225" s="257"/>
      <c r="L1225" s="257"/>
      <c r="M1225" s="257"/>
      <c r="N1225" s="257"/>
      <c r="O1225" s="257"/>
      <c r="P1225" s="257"/>
      <c r="R1225" s="165"/>
      <c r="S1225" s="5"/>
      <c r="T1225" s="5"/>
      <c r="U1225" s="5"/>
      <c r="V1225" s="5"/>
      <c r="W1225" s="5"/>
      <c r="X1225" s="5"/>
      <c r="Y1225" s="5"/>
      <c r="Z1225" s="5"/>
    </row>
    <row r="1226" customFormat="false" ht="15" hidden="false" customHeight="true" outlineLevel="0" collapsed="false">
      <c r="A1226" s="257"/>
      <c r="B1226" s="257"/>
      <c r="C1226" s="257"/>
      <c r="D1226" s="257"/>
      <c r="E1226" s="257"/>
      <c r="F1226" s="257"/>
      <c r="G1226" s="257"/>
      <c r="H1226" s="257"/>
      <c r="I1226" s="257"/>
      <c r="J1226" s="257"/>
      <c r="K1226" s="257"/>
      <c r="L1226" s="257"/>
      <c r="M1226" s="257"/>
      <c r="N1226" s="257"/>
      <c r="O1226" s="257"/>
      <c r="P1226" s="257"/>
      <c r="R1226" s="165"/>
      <c r="S1226" s="5"/>
      <c r="T1226" s="5"/>
      <c r="U1226" s="5"/>
      <c r="V1226" s="5"/>
      <c r="W1226" s="5"/>
      <c r="X1226" s="5"/>
      <c r="Y1226" s="5"/>
      <c r="Z1226" s="5"/>
    </row>
    <row r="1227" customFormat="false" ht="15" hidden="false" customHeight="true" outlineLevel="0" collapsed="false">
      <c r="A1227" s="257"/>
      <c r="B1227" s="257"/>
      <c r="C1227" s="257"/>
      <c r="D1227" s="257"/>
      <c r="E1227" s="257"/>
      <c r="F1227" s="257"/>
      <c r="G1227" s="257"/>
      <c r="H1227" s="257"/>
      <c r="I1227" s="257"/>
      <c r="J1227" s="257"/>
      <c r="K1227" s="257"/>
      <c r="L1227" s="257"/>
      <c r="M1227" s="257"/>
      <c r="N1227" s="257"/>
      <c r="O1227" s="257"/>
      <c r="P1227" s="257"/>
      <c r="R1227" s="165"/>
      <c r="S1227" s="5"/>
      <c r="T1227" s="5"/>
      <c r="U1227" s="5"/>
      <c r="V1227" s="5"/>
      <c r="W1227" s="5"/>
      <c r="X1227" s="5"/>
      <c r="Y1227" s="5"/>
      <c r="Z1227" s="5"/>
    </row>
    <row r="1228" customFormat="false" ht="15" hidden="false" customHeight="true" outlineLevel="0" collapsed="false">
      <c r="A1228" s="257"/>
      <c r="B1228" s="257"/>
      <c r="C1228" s="257"/>
      <c r="D1228" s="257"/>
      <c r="E1228" s="257"/>
      <c r="F1228" s="257"/>
      <c r="G1228" s="257"/>
      <c r="H1228" s="257"/>
      <c r="I1228" s="257"/>
      <c r="J1228" s="257"/>
      <c r="K1228" s="257"/>
      <c r="L1228" s="257"/>
      <c r="M1228" s="257"/>
      <c r="N1228" s="257"/>
      <c r="O1228" s="257"/>
      <c r="P1228" s="257"/>
      <c r="R1228" s="165"/>
      <c r="S1228" s="5"/>
      <c r="T1228" s="5"/>
      <c r="U1228" s="5"/>
      <c r="V1228" s="5"/>
      <c r="W1228" s="5"/>
      <c r="X1228" s="5"/>
      <c r="Y1228" s="5"/>
      <c r="Z1228" s="5"/>
    </row>
    <row r="1229" customFormat="false" ht="15" hidden="false" customHeight="true" outlineLevel="0" collapsed="false">
      <c r="A1229" s="257"/>
      <c r="B1229" s="257"/>
      <c r="C1229" s="257"/>
      <c r="D1229" s="257"/>
      <c r="E1229" s="257"/>
      <c r="F1229" s="257"/>
      <c r="G1229" s="257"/>
      <c r="H1229" s="257"/>
      <c r="I1229" s="257"/>
      <c r="J1229" s="257"/>
      <c r="K1229" s="257"/>
      <c r="L1229" s="257"/>
      <c r="M1229" s="257"/>
      <c r="N1229" s="257"/>
      <c r="O1229" s="257"/>
      <c r="P1229" s="257"/>
      <c r="R1229" s="165"/>
      <c r="S1229" s="5"/>
      <c r="T1229" s="5"/>
      <c r="U1229" s="5"/>
      <c r="V1229" s="5"/>
      <c r="W1229" s="5"/>
      <c r="X1229" s="5"/>
      <c r="Y1229" s="5"/>
      <c r="Z1229" s="5"/>
    </row>
    <row r="1230" customFormat="false" ht="15" hidden="false" customHeight="true" outlineLevel="0" collapsed="false">
      <c r="A1230" s="257"/>
      <c r="B1230" s="257"/>
      <c r="C1230" s="257"/>
      <c r="D1230" s="257"/>
      <c r="E1230" s="257"/>
      <c r="F1230" s="257"/>
      <c r="G1230" s="257"/>
      <c r="H1230" s="257"/>
      <c r="I1230" s="257"/>
      <c r="J1230" s="257"/>
      <c r="K1230" s="257"/>
      <c r="L1230" s="257"/>
      <c r="M1230" s="257"/>
      <c r="N1230" s="257"/>
      <c r="O1230" s="257"/>
      <c r="P1230" s="257"/>
      <c r="R1230" s="165"/>
      <c r="S1230" s="5"/>
      <c r="T1230" s="5"/>
      <c r="U1230" s="5"/>
      <c r="V1230" s="5"/>
      <c r="W1230" s="5"/>
      <c r="X1230" s="5"/>
      <c r="Y1230" s="5"/>
      <c r="Z1230" s="5"/>
    </row>
    <row r="1231" customFormat="false" ht="15" hidden="false" customHeight="true" outlineLevel="0" collapsed="false">
      <c r="A1231" s="257"/>
      <c r="B1231" s="257"/>
      <c r="C1231" s="257"/>
      <c r="D1231" s="257"/>
      <c r="E1231" s="257"/>
      <c r="F1231" s="257"/>
      <c r="G1231" s="257"/>
      <c r="H1231" s="257"/>
      <c r="I1231" s="257"/>
      <c r="J1231" s="257"/>
      <c r="K1231" s="257"/>
      <c r="L1231" s="257"/>
      <c r="M1231" s="257"/>
      <c r="N1231" s="257"/>
      <c r="O1231" s="257"/>
      <c r="P1231" s="257"/>
      <c r="R1231" s="165"/>
      <c r="S1231" s="5"/>
      <c r="T1231" s="5"/>
      <c r="U1231" s="5"/>
      <c r="V1231" s="5"/>
      <c r="W1231" s="5"/>
      <c r="X1231" s="5"/>
      <c r="Y1231" s="5"/>
      <c r="Z1231" s="5"/>
    </row>
    <row r="1232" customFormat="false" ht="15" hidden="false" customHeight="true" outlineLevel="0" collapsed="false">
      <c r="A1232" s="257"/>
      <c r="B1232" s="257"/>
      <c r="C1232" s="257"/>
      <c r="D1232" s="257"/>
      <c r="E1232" s="257"/>
      <c r="F1232" s="257"/>
      <c r="G1232" s="257"/>
      <c r="H1232" s="257"/>
      <c r="I1232" s="257"/>
      <c r="J1232" s="257"/>
      <c r="K1232" s="257"/>
      <c r="L1232" s="257"/>
      <c r="M1232" s="257"/>
      <c r="N1232" s="257"/>
      <c r="O1232" s="257"/>
      <c r="P1232" s="257"/>
      <c r="R1232" s="165"/>
      <c r="S1232" s="5"/>
      <c r="T1232" s="5"/>
      <c r="U1232" s="5"/>
      <c r="V1232" s="5"/>
      <c r="W1232" s="5"/>
      <c r="X1232" s="5"/>
      <c r="Y1232" s="5"/>
      <c r="Z1232" s="5"/>
    </row>
    <row r="1233" customFormat="false" ht="15" hidden="false" customHeight="true" outlineLevel="0" collapsed="false">
      <c r="A1233" s="257"/>
      <c r="B1233" s="257"/>
      <c r="C1233" s="257"/>
      <c r="D1233" s="257"/>
      <c r="E1233" s="257"/>
      <c r="F1233" s="257"/>
      <c r="G1233" s="257"/>
      <c r="H1233" s="257"/>
      <c r="I1233" s="257"/>
      <c r="J1233" s="257"/>
      <c r="K1233" s="257"/>
      <c r="L1233" s="257"/>
      <c r="M1233" s="257"/>
      <c r="N1233" s="257"/>
      <c r="O1233" s="257"/>
      <c r="P1233" s="257"/>
      <c r="R1233" s="165"/>
      <c r="S1233" s="5"/>
      <c r="T1233" s="5"/>
      <c r="U1233" s="5"/>
      <c r="V1233" s="5"/>
      <c r="W1233" s="5"/>
      <c r="X1233" s="5"/>
      <c r="Y1233" s="5"/>
      <c r="Z1233" s="5"/>
    </row>
    <row r="1234" customFormat="false" ht="15" hidden="false" customHeight="true" outlineLevel="0" collapsed="false">
      <c r="A1234" s="257"/>
      <c r="B1234" s="257"/>
      <c r="C1234" s="257"/>
      <c r="D1234" s="257"/>
      <c r="E1234" s="257"/>
      <c r="F1234" s="257"/>
      <c r="G1234" s="257"/>
      <c r="H1234" s="257"/>
      <c r="I1234" s="257"/>
      <c r="J1234" s="257"/>
      <c r="K1234" s="257"/>
      <c r="L1234" s="257"/>
      <c r="M1234" s="257"/>
      <c r="N1234" s="257"/>
      <c r="O1234" s="257"/>
      <c r="P1234" s="257"/>
      <c r="R1234" s="165"/>
      <c r="S1234" s="5"/>
      <c r="T1234" s="5"/>
      <c r="U1234" s="5"/>
      <c r="V1234" s="5"/>
      <c r="W1234" s="5"/>
      <c r="X1234" s="5"/>
      <c r="Y1234" s="5"/>
      <c r="Z1234" s="5"/>
    </row>
    <row r="1235" customFormat="false" ht="15" hidden="false" customHeight="true" outlineLevel="0" collapsed="false">
      <c r="A1235" s="257"/>
      <c r="B1235" s="257"/>
      <c r="C1235" s="257"/>
      <c r="D1235" s="257"/>
      <c r="E1235" s="257"/>
      <c r="F1235" s="257"/>
      <c r="G1235" s="257"/>
      <c r="H1235" s="257"/>
      <c r="I1235" s="257"/>
      <c r="J1235" s="257"/>
      <c r="K1235" s="257"/>
      <c r="L1235" s="257"/>
      <c r="M1235" s="257"/>
      <c r="N1235" s="257"/>
      <c r="O1235" s="257"/>
      <c r="P1235" s="257"/>
      <c r="R1235" s="165"/>
      <c r="S1235" s="5"/>
      <c r="T1235" s="5"/>
      <c r="U1235" s="5"/>
      <c r="V1235" s="5"/>
      <c r="W1235" s="5"/>
      <c r="X1235" s="5"/>
      <c r="Y1235" s="5"/>
      <c r="Z1235" s="5"/>
    </row>
    <row r="1236" customFormat="false" ht="15" hidden="false" customHeight="true" outlineLevel="0" collapsed="false">
      <c r="A1236" s="257"/>
      <c r="B1236" s="257"/>
      <c r="C1236" s="257"/>
      <c r="D1236" s="257"/>
      <c r="E1236" s="257"/>
      <c r="F1236" s="257"/>
      <c r="G1236" s="257"/>
      <c r="H1236" s="257"/>
      <c r="I1236" s="257"/>
      <c r="J1236" s="257"/>
      <c r="K1236" s="257"/>
      <c r="L1236" s="257"/>
      <c r="M1236" s="257"/>
      <c r="N1236" s="257"/>
      <c r="O1236" s="257"/>
      <c r="P1236" s="257"/>
      <c r="R1236" s="165"/>
      <c r="S1236" s="5"/>
      <c r="T1236" s="5"/>
      <c r="U1236" s="5"/>
      <c r="V1236" s="5"/>
      <c r="W1236" s="5"/>
      <c r="X1236" s="5"/>
      <c r="Y1236" s="5"/>
      <c r="Z1236" s="5"/>
    </row>
    <row r="1237" customFormat="false" ht="15" hidden="false" customHeight="true" outlineLevel="0" collapsed="false">
      <c r="A1237" s="257"/>
      <c r="B1237" s="257"/>
      <c r="C1237" s="257"/>
      <c r="D1237" s="257"/>
      <c r="E1237" s="257"/>
      <c r="F1237" s="257"/>
      <c r="G1237" s="257"/>
      <c r="H1237" s="257"/>
      <c r="I1237" s="257"/>
      <c r="J1237" s="257"/>
      <c r="K1237" s="257"/>
      <c r="L1237" s="257"/>
      <c r="M1237" s="257"/>
      <c r="N1237" s="257"/>
      <c r="O1237" s="257"/>
      <c r="P1237" s="257"/>
      <c r="R1237" s="165"/>
      <c r="S1237" s="5"/>
      <c r="T1237" s="5"/>
      <c r="U1237" s="5"/>
      <c r="V1237" s="5"/>
      <c r="W1237" s="5"/>
      <c r="X1237" s="5"/>
      <c r="Y1237" s="5"/>
      <c r="Z1237" s="5"/>
    </row>
    <row r="1238" customFormat="false" ht="15" hidden="false" customHeight="true" outlineLevel="0" collapsed="false">
      <c r="A1238" s="257"/>
      <c r="B1238" s="257"/>
      <c r="C1238" s="257"/>
      <c r="D1238" s="257"/>
      <c r="E1238" s="257"/>
      <c r="F1238" s="257"/>
      <c r="G1238" s="257"/>
      <c r="H1238" s="257"/>
      <c r="I1238" s="257"/>
      <c r="J1238" s="257"/>
      <c r="K1238" s="257"/>
      <c r="L1238" s="257"/>
      <c r="M1238" s="257"/>
      <c r="N1238" s="257"/>
      <c r="O1238" s="257"/>
      <c r="P1238" s="257"/>
      <c r="R1238" s="165"/>
      <c r="S1238" s="5"/>
      <c r="T1238" s="5"/>
      <c r="U1238" s="5"/>
      <c r="V1238" s="5"/>
      <c r="W1238" s="5"/>
      <c r="X1238" s="5"/>
      <c r="Y1238" s="5"/>
      <c r="Z1238" s="5"/>
    </row>
    <row r="1239" customFormat="false" ht="15" hidden="false" customHeight="true" outlineLevel="0" collapsed="false">
      <c r="A1239" s="257"/>
      <c r="B1239" s="257"/>
      <c r="C1239" s="257"/>
      <c r="D1239" s="257"/>
      <c r="E1239" s="257"/>
      <c r="F1239" s="257"/>
      <c r="G1239" s="257"/>
      <c r="H1239" s="257"/>
      <c r="I1239" s="257"/>
      <c r="J1239" s="257"/>
      <c r="K1239" s="257"/>
      <c r="L1239" s="257"/>
      <c r="M1239" s="257"/>
      <c r="N1239" s="257"/>
      <c r="O1239" s="257"/>
      <c r="P1239" s="257"/>
      <c r="R1239" s="165"/>
      <c r="S1239" s="5"/>
      <c r="T1239" s="5"/>
      <c r="U1239" s="5"/>
      <c r="V1239" s="5"/>
      <c r="W1239" s="5"/>
      <c r="X1239" s="5"/>
      <c r="Y1239" s="5"/>
      <c r="Z1239" s="5"/>
    </row>
    <row r="1240" customFormat="false" ht="15" hidden="false" customHeight="true" outlineLevel="0" collapsed="false">
      <c r="A1240" s="257"/>
      <c r="B1240" s="257"/>
      <c r="C1240" s="257"/>
      <c r="D1240" s="257"/>
      <c r="E1240" s="257"/>
      <c r="F1240" s="257"/>
      <c r="G1240" s="257"/>
      <c r="H1240" s="257"/>
      <c r="I1240" s="257"/>
      <c r="J1240" s="257"/>
      <c r="K1240" s="257"/>
      <c r="L1240" s="257"/>
      <c r="M1240" s="257"/>
      <c r="N1240" s="257"/>
      <c r="O1240" s="257"/>
      <c r="P1240" s="257"/>
      <c r="R1240" s="165"/>
      <c r="S1240" s="5"/>
      <c r="T1240" s="5"/>
      <c r="U1240" s="5"/>
      <c r="V1240" s="5"/>
      <c r="W1240" s="5"/>
      <c r="X1240" s="5"/>
      <c r="Y1240" s="5"/>
      <c r="Z1240" s="5"/>
    </row>
    <row r="1241" customFormat="false" ht="15" hidden="false" customHeight="true" outlineLevel="0" collapsed="false">
      <c r="A1241" s="257"/>
      <c r="B1241" s="257"/>
      <c r="C1241" s="257"/>
      <c r="D1241" s="257"/>
      <c r="E1241" s="257"/>
      <c r="F1241" s="257"/>
      <c r="G1241" s="257"/>
      <c r="H1241" s="257"/>
      <c r="I1241" s="257"/>
      <c r="J1241" s="257"/>
      <c r="K1241" s="257"/>
      <c r="L1241" s="257"/>
      <c r="M1241" s="257"/>
      <c r="N1241" s="257"/>
      <c r="O1241" s="257"/>
      <c r="P1241" s="257"/>
      <c r="R1241" s="165"/>
      <c r="S1241" s="5"/>
      <c r="T1241" s="5"/>
      <c r="U1241" s="5"/>
      <c r="V1241" s="5"/>
      <c r="W1241" s="5"/>
      <c r="X1241" s="5"/>
      <c r="Y1241" s="5"/>
      <c r="Z1241" s="5"/>
    </row>
    <row r="1242" customFormat="false" ht="15" hidden="false" customHeight="true" outlineLevel="0" collapsed="false">
      <c r="A1242" s="257"/>
      <c r="B1242" s="257"/>
      <c r="C1242" s="257"/>
      <c r="D1242" s="257"/>
      <c r="E1242" s="257"/>
      <c r="F1242" s="257"/>
      <c r="G1242" s="257"/>
      <c r="H1242" s="257"/>
      <c r="I1242" s="257"/>
      <c r="J1242" s="257"/>
      <c r="K1242" s="257"/>
      <c r="L1242" s="257"/>
      <c r="M1242" s="257"/>
      <c r="N1242" s="257"/>
      <c r="O1242" s="257"/>
      <c r="P1242" s="257"/>
      <c r="R1242" s="165"/>
      <c r="S1242" s="5"/>
      <c r="T1242" s="5"/>
      <c r="U1242" s="5"/>
      <c r="V1242" s="5"/>
      <c r="W1242" s="5"/>
      <c r="X1242" s="5"/>
      <c r="Y1242" s="5"/>
      <c r="Z1242" s="5"/>
    </row>
    <row r="1243" customFormat="false" ht="15" hidden="false" customHeight="true" outlineLevel="0" collapsed="false">
      <c r="A1243" s="257"/>
      <c r="B1243" s="257"/>
      <c r="C1243" s="257"/>
      <c r="D1243" s="257"/>
      <c r="E1243" s="257"/>
      <c r="F1243" s="257"/>
      <c r="G1243" s="257"/>
      <c r="H1243" s="257"/>
      <c r="I1243" s="257"/>
      <c r="J1243" s="257"/>
      <c r="K1243" s="257"/>
      <c r="L1243" s="257"/>
      <c r="M1243" s="257"/>
      <c r="N1243" s="257"/>
      <c r="O1243" s="257"/>
      <c r="P1243" s="257"/>
      <c r="R1243" s="165"/>
      <c r="S1243" s="5"/>
      <c r="T1243" s="5"/>
      <c r="U1243" s="5"/>
      <c r="V1243" s="5"/>
      <c r="W1243" s="5"/>
      <c r="X1243" s="5"/>
      <c r="Y1243" s="5"/>
      <c r="Z1243" s="5"/>
    </row>
    <row r="1244" customFormat="false" ht="15" hidden="false" customHeight="true" outlineLevel="0" collapsed="false">
      <c r="A1244" s="257"/>
      <c r="B1244" s="257"/>
      <c r="C1244" s="257"/>
      <c r="D1244" s="257"/>
      <c r="E1244" s="257"/>
      <c r="F1244" s="257"/>
      <c r="G1244" s="257"/>
      <c r="H1244" s="257"/>
      <c r="I1244" s="257"/>
      <c r="J1244" s="257"/>
      <c r="K1244" s="257"/>
      <c r="L1244" s="257"/>
      <c r="M1244" s="257"/>
      <c r="N1244" s="257"/>
      <c r="O1244" s="257"/>
      <c r="P1244" s="257"/>
      <c r="R1244" s="165"/>
      <c r="S1244" s="5"/>
      <c r="T1244" s="5"/>
      <c r="U1244" s="5"/>
      <c r="V1244" s="5"/>
      <c r="W1244" s="5"/>
      <c r="X1244" s="5"/>
      <c r="Y1244" s="5"/>
      <c r="Z1244" s="5"/>
    </row>
    <row r="1245" customFormat="false" ht="15" hidden="false" customHeight="true" outlineLevel="0" collapsed="false">
      <c r="A1245" s="257"/>
      <c r="B1245" s="257"/>
      <c r="C1245" s="257"/>
      <c r="D1245" s="257"/>
      <c r="E1245" s="257"/>
      <c r="F1245" s="257"/>
      <c r="G1245" s="257"/>
      <c r="H1245" s="257"/>
      <c r="I1245" s="257"/>
      <c r="J1245" s="257"/>
      <c r="K1245" s="257"/>
      <c r="L1245" s="257"/>
      <c r="M1245" s="257"/>
      <c r="N1245" s="257"/>
      <c r="O1245" s="257"/>
      <c r="P1245" s="257"/>
      <c r="R1245" s="165"/>
      <c r="S1245" s="5"/>
      <c r="T1245" s="5"/>
      <c r="U1245" s="5"/>
      <c r="V1245" s="5"/>
      <c r="W1245" s="5"/>
      <c r="X1245" s="5"/>
      <c r="Y1245" s="5"/>
      <c r="Z1245" s="5"/>
    </row>
    <row r="1246" customFormat="false" ht="15" hidden="false" customHeight="true" outlineLevel="0" collapsed="false">
      <c r="A1246" s="257"/>
      <c r="B1246" s="257"/>
      <c r="C1246" s="257"/>
      <c r="D1246" s="257"/>
      <c r="E1246" s="257"/>
      <c r="F1246" s="257"/>
      <c r="G1246" s="257"/>
      <c r="H1246" s="257"/>
      <c r="I1246" s="257"/>
      <c r="J1246" s="257"/>
      <c r="K1246" s="257"/>
      <c r="L1246" s="257"/>
      <c r="M1246" s="257"/>
      <c r="N1246" s="257"/>
      <c r="O1246" s="257"/>
      <c r="P1246" s="257"/>
      <c r="R1246" s="165"/>
      <c r="S1246" s="5"/>
      <c r="T1246" s="5"/>
      <c r="U1246" s="5"/>
      <c r="V1246" s="5"/>
      <c r="W1246" s="5"/>
      <c r="X1246" s="5"/>
      <c r="Y1246" s="5"/>
      <c r="Z1246" s="5"/>
    </row>
    <row r="1247" customFormat="false" ht="15" hidden="false" customHeight="true" outlineLevel="0" collapsed="false">
      <c r="A1247" s="257"/>
      <c r="B1247" s="257"/>
      <c r="C1247" s="257"/>
      <c r="D1247" s="257"/>
      <c r="E1247" s="257"/>
      <c r="F1247" s="257"/>
      <c r="G1247" s="257"/>
      <c r="H1247" s="257"/>
      <c r="I1247" s="257"/>
      <c r="J1247" s="257"/>
      <c r="K1247" s="257"/>
      <c r="L1247" s="257"/>
      <c r="M1247" s="257"/>
      <c r="N1247" s="257"/>
      <c r="O1247" s="257"/>
      <c r="P1247" s="257"/>
      <c r="R1247" s="165"/>
      <c r="S1247" s="5"/>
      <c r="T1247" s="5"/>
      <c r="U1247" s="5"/>
      <c r="V1247" s="5"/>
      <c r="W1247" s="5"/>
      <c r="X1247" s="5"/>
      <c r="Y1247" s="5"/>
      <c r="Z1247" s="5"/>
    </row>
    <row r="1248" customFormat="false" ht="15" hidden="false" customHeight="true" outlineLevel="0" collapsed="false">
      <c r="A1248" s="257"/>
      <c r="B1248" s="257"/>
      <c r="C1248" s="257"/>
      <c r="D1248" s="257"/>
      <c r="E1248" s="257"/>
      <c r="F1248" s="257"/>
      <c r="G1248" s="257"/>
      <c r="H1248" s="257"/>
      <c r="I1248" s="257"/>
      <c r="J1248" s="257"/>
      <c r="K1248" s="257"/>
      <c r="L1248" s="257"/>
      <c r="M1248" s="257"/>
      <c r="N1248" s="257"/>
      <c r="O1248" s="257"/>
      <c r="P1248" s="257"/>
      <c r="R1248" s="165"/>
      <c r="S1248" s="5"/>
      <c r="T1248" s="5"/>
      <c r="U1248" s="5"/>
      <c r="V1248" s="5"/>
      <c r="W1248" s="5"/>
      <c r="X1248" s="5"/>
      <c r="Y1248" s="5"/>
      <c r="Z1248" s="5"/>
    </row>
    <row r="1249" customFormat="false" ht="15" hidden="false" customHeight="true" outlineLevel="0" collapsed="false">
      <c r="A1249" s="257"/>
      <c r="B1249" s="257"/>
      <c r="C1249" s="257"/>
      <c r="D1249" s="257"/>
      <c r="E1249" s="257"/>
      <c r="F1249" s="257"/>
      <c r="G1249" s="257"/>
      <c r="H1249" s="257"/>
      <c r="I1249" s="257"/>
      <c r="J1249" s="257"/>
      <c r="K1249" s="257"/>
      <c r="L1249" s="257"/>
      <c r="M1249" s="257"/>
      <c r="N1249" s="257"/>
      <c r="O1249" s="257"/>
      <c r="P1249" s="257"/>
      <c r="R1249" s="165"/>
      <c r="S1249" s="5"/>
      <c r="T1249" s="5"/>
      <c r="U1249" s="5"/>
      <c r="V1249" s="5"/>
      <c r="W1249" s="5"/>
      <c r="X1249" s="5"/>
      <c r="Y1249" s="5"/>
      <c r="Z1249" s="5"/>
    </row>
    <row r="1250" customFormat="false" ht="15" hidden="false" customHeight="true" outlineLevel="0" collapsed="false">
      <c r="A1250" s="257"/>
      <c r="B1250" s="257"/>
      <c r="C1250" s="257"/>
      <c r="D1250" s="257"/>
      <c r="E1250" s="257"/>
      <c r="F1250" s="257"/>
      <c r="G1250" s="257"/>
      <c r="H1250" s="257"/>
      <c r="I1250" s="257"/>
      <c r="J1250" s="257"/>
      <c r="K1250" s="257"/>
      <c r="L1250" s="257"/>
      <c r="M1250" s="257"/>
      <c r="N1250" s="257"/>
      <c r="O1250" s="257"/>
      <c r="P1250" s="257"/>
      <c r="R1250" s="165"/>
      <c r="S1250" s="5"/>
      <c r="T1250" s="5"/>
      <c r="U1250" s="5"/>
      <c r="V1250" s="5"/>
      <c r="W1250" s="5"/>
      <c r="X1250" s="5"/>
      <c r="Y1250" s="5"/>
      <c r="Z1250" s="5"/>
    </row>
    <row r="1251" customFormat="false" ht="15" hidden="false" customHeight="true" outlineLevel="0" collapsed="false">
      <c r="A1251" s="257"/>
      <c r="B1251" s="257"/>
      <c r="C1251" s="257"/>
      <c r="D1251" s="257"/>
      <c r="E1251" s="257"/>
      <c r="F1251" s="257"/>
      <c r="G1251" s="257"/>
      <c r="H1251" s="257"/>
      <c r="I1251" s="257"/>
      <c r="J1251" s="257"/>
      <c r="K1251" s="257"/>
      <c r="L1251" s="257"/>
      <c r="M1251" s="257"/>
      <c r="N1251" s="257"/>
      <c r="O1251" s="257"/>
      <c r="P1251" s="257"/>
      <c r="R1251" s="165"/>
      <c r="S1251" s="5"/>
      <c r="T1251" s="5"/>
      <c r="U1251" s="5"/>
      <c r="V1251" s="5"/>
      <c r="W1251" s="5"/>
      <c r="X1251" s="5"/>
      <c r="Y1251" s="5"/>
      <c r="Z1251" s="5"/>
    </row>
    <row r="1252" customFormat="false" ht="15" hidden="false" customHeight="true" outlineLevel="0" collapsed="false">
      <c r="A1252" s="257"/>
      <c r="B1252" s="257"/>
      <c r="C1252" s="257"/>
      <c r="D1252" s="257"/>
      <c r="E1252" s="257"/>
      <c r="F1252" s="257"/>
      <c r="G1252" s="257"/>
      <c r="H1252" s="257"/>
      <c r="I1252" s="257"/>
      <c r="J1252" s="257"/>
      <c r="K1252" s="257"/>
      <c r="L1252" s="257"/>
      <c r="M1252" s="257"/>
      <c r="N1252" s="257"/>
      <c r="O1252" s="257"/>
      <c r="P1252" s="257"/>
      <c r="R1252" s="165"/>
      <c r="S1252" s="5"/>
      <c r="T1252" s="5"/>
      <c r="U1252" s="5"/>
      <c r="V1252" s="5"/>
      <c r="W1252" s="5"/>
      <c r="X1252" s="5"/>
      <c r="Y1252" s="5"/>
      <c r="Z1252" s="5"/>
    </row>
    <row r="1253" customFormat="false" ht="15" hidden="false" customHeight="true" outlineLevel="0" collapsed="false">
      <c r="A1253" s="257"/>
      <c r="B1253" s="257"/>
      <c r="C1253" s="257"/>
      <c r="D1253" s="257"/>
      <c r="E1253" s="257"/>
      <c r="F1253" s="257"/>
      <c r="G1253" s="257"/>
      <c r="H1253" s="257"/>
      <c r="I1253" s="257"/>
      <c r="J1253" s="257"/>
      <c r="K1253" s="257"/>
      <c r="L1253" s="257"/>
      <c r="M1253" s="257"/>
      <c r="N1253" s="257"/>
      <c r="O1253" s="257"/>
      <c r="P1253" s="257"/>
      <c r="R1253" s="165"/>
      <c r="S1253" s="5"/>
      <c r="T1253" s="5"/>
      <c r="U1253" s="5"/>
      <c r="V1253" s="5"/>
      <c r="W1253" s="5"/>
      <c r="X1253" s="5"/>
      <c r="Y1253" s="5"/>
      <c r="Z1253" s="5"/>
    </row>
    <row r="1254" customFormat="false" ht="15" hidden="false" customHeight="true" outlineLevel="0" collapsed="false">
      <c r="A1254" s="257"/>
      <c r="B1254" s="257"/>
      <c r="C1254" s="257"/>
      <c r="D1254" s="257"/>
      <c r="E1254" s="257"/>
      <c r="F1254" s="257"/>
      <c r="G1254" s="257"/>
      <c r="H1254" s="257"/>
      <c r="I1254" s="257"/>
      <c r="J1254" s="257"/>
      <c r="K1254" s="257"/>
      <c r="L1254" s="257"/>
      <c r="M1254" s="257"/>
      <c r="N1254" s="257"/>
      <c r="O1254" s="257"/>
      <c r="P1254" s="257"/>
      <c r="R1254" s="165"/>
      <c r="S1254" s="5"/>
      <c r="T1254" s="5"/>
      <c r="U1254" s="5"/>
      <c r="V1254" s="5"/>
      <c r="W1254" s="5"/>
      <c r="X1254" s="5"/>
      <c r="Y1254" s="5"/>
      <c r="Z1254" s="5"/>
    </row>
    <row r="1255" customFormat="false" ht="15" hidden="false" customHeight="true" outlineLevel="0" collapsed="false">
      <c r="A1255" s="257"/>
      <c r="B1255" s="257"/>
      <c r="C1255" s="257"/>
      <c r="D1255" s="257"/>
      <c r="E1255" s="257"/>
      <c r="F1255" s="257"/>
      <c r="G1255" s="257"/>
      <c r="H1255" s="257"/>
      <c r="I1255" s="257"/>
      <c r="J1255" s="257"/>
      <c r="K1255" s="257"/>
      <c r="L1255" s="257"/>
      <c r="M1255" s="257"/>
      <c r="N1255" s="257"/>
      <c r="O1255" s="257"/>
      <c r="P1255" s="257"/>
      <c r="R1255" s="165"/>
      <c r="S1255" s="5"/>
      <c r="T1255" s="5"/>
      <c r="U1255" s="5"/>
      <c r="V1255" s="5"/>
      <c r="W1255" s="5"/>
      <c r="X1255" s="5"/>
      <c r="Y1255" s="5"/>
      <c r="Z1255" s="5"/>
    </row>
    <row r="1256" customFormat="false" ht="15" hidden="false" customHeight="true" outlineLevel="0" collapsed="false">
      <c r="A1256" s="257"/>
      <c r="B1256" s="257"/>
      <c r="C1256" s="257"/>
      <c r="D1256" s="257"/>
      <c r="E1256" s="257"/>
      <c r="F1256" s="257"/>
      <c r="G1256" s="257"/>
      <c r="H1256" s="257"/>
      <c r="I1256" s="257"/>
      <c r="J1256" s="257"/>
      <c r="K1256" s="257"/>
      <c r="L1256" s="257"/>
      <c r="M1256" s="257"/>
      <c r="N1256" s="257"/>
      <c r="O1256" s="257"/>
      <c r="P1256" s="257"/>
      <c r="R1256" s="165"/>
      <c r="S1256" s="5"/>
      <c r="T1256" s="5"/>
      <c r="U1256" s="5"/>
      <c r="V1256" s="5"/>
      <c r="W1256" s="5"/>
      <c r="X1256" s="5"/>
      <c r="Y1256" s="5"/>
      <c r="Z1256" s="5"/>
    </row>
    <row r="1257" customFormat="false" ht="15" hidden="false" customHeight="true" outlineLevel="0" collapsed="false">
      <c r="A1257" s="257"/>
      <c r="B1257" s="257"/>
      <c r="C1257" s="257"/>
      <c r="D1257" s="257"/>
      <c r="E1257" s="257"/>
      <c r="F1257" s="257"/>
      <c r="G1257" s="257"/>
      <c r="H1257" s="257"/>
      <c r="I1257" s="257"/>
      <c r="J1257" s="257"/>
      <c r="K1257" s="257"/>
      <c r="L1257" s="257"/>
      <c r="M1257" s="257"/>
      <c r="N1257" s="257"/>
      <c r="O1257" s="257"/>
      <c r="P1257" s="257"/>
      <c r="R1257" s="8"/>
      <c r="S1257" s="5"/>
      <c r="T1257" s="5"/>
      <c r="U1257" s="5"/>
      <c r="V1257" s="5"/>
      <c r="W1257" s="5"/>
      <c r="X1257" s="5"/>
      <c r="Y1257" s="5"/>
      <c r="Z1257" s="5"/>
    </row>
    <row r="1258" customFormat="false" ht="15" hidden="false" customHeight="true" outlineLevel="0" collapsed="false">
      <c r="A1258" s="257"/>
      <c r="B1258" s="257"/>
      <c r="C1258" s="257"/>
      <c r="D1258" s="257"/>
      <c r="E1258" s="257"/>
      <c r="F1258" s="257"/>
      <c r="G1258" s="257"/>
      <c r="H1258" s="257"/>
      <c r="I1258" s="257"/>
      <c r="J1258" s="257"/>
      <c r="K1258" s="257"/>
      <c r="L1258" s="257"/>
      <c r="M1258" s="257"/>
      <c r="N1258" s="257"/>
      <c r="O1258" s="257"/>
      <c r="P1258" s="257"/>
      <c r="R1258" s="8"/>
      <c r="S1258" s="5"/>
      <c r="T1258" s="5"/>
      <c r="U1258" s="5"/>
      <c r="V1258" s="5"/>
      <c r="W1258" s="5"/>
      <c r="X1258" s="5"/>
      <c r="Y1258" s="5"/>
      <c r="Z1258" s="5"/>
    </row>
    <row r="1259" customFormat="false" ht="15" hidden="false" customHeight="true" outlineLevel="0" collapsed="false">
      <c r="A1259" s="257"/>
      <c r="B1259" s="257"/>
      <c r="C1259" s="257"/>
      <c r="D1259" s="257"/>
      <c r="E1259" s="257"/>
      <c r="F1259" s="257"/>
      <c r="G1259" s="257"/>
      <c r="H1259" s="257"/>
      <c r="I1259" s="257"/>
      <c r="J1259" s="257"/>
      <c r="K1259" s="257"/>
      <c r="L1259" s="257"/>
      <c r="M1259" s="257"/>
      <c r="N1259" s="257"/>
      <c r="O1259" s="257"/>
      <c r="P1259" s="257"/>
      <c r="R1259" s="8"/>
      <c r="S1259" s="5"/>
      <c r="T1259" s="5"/>
      <c r="U1259" s="5"/>
      <c r="V1259" s="5"/>
      <c r="W1259" s="5"/>
      <c r="X1259" s="5"/>
      <c r="Y1259" s="5"/>
      <c r="Z1259" s="5"/>
    </row>
    <row r="1260" customFormat="false" ht="15" hidden="false" customHeight="true" outlineLevel="0" collapsed="false">
      <c r="A1260" s="257"/>
      <c r="B1260" s="257"/>
      <c r="C1260" s="257"/>
      <c r="D1260" s="257"/>
      <c r="E1260" s="257"/>
      <c r="F1260" s="257"/>
      <c r="G1260" s="257"/>
      <c r="H1260" s="257"/>
      <c r="I1260" s="257"/>
      <c r="J1260" s="257"/>
      <c r="K1260" s="257"/>
      <c r="L1260" s="257"/>
      <c r="M1260" s="257"/>
      <c r="N1260" s="257"/>
      <c r="O1260" s="257"/>
      <c r="P1260" s="257"/>
      <c r="R1260" s="8"/>
      <c r="S1260" s="5"/>
      <c r="T1260" s="5"/>
      <c r="U1260" s="5"/>
      <c r="V1260" s="5"/>
      <c r="W1260" s="5"/>
      <c r="X1260" s="5"/>
      <c r="Y1260" s="5"/>
      <c r="Z1260" s="5"/>
    </row>
    <row r="1261" customFormat="false" ht="15" hidden="false" customHeight="true" outlineLevel="0" collapsed="false">
      <c r="A1261" s="257"/>
      <c r="B1261" s="257"/>
      <c r="C1261" s="257"/>
      <c r="D1261" s="257"/>
      <c r="E1261" s="257"/>
      <c r="F1261" s="257"/>
      <c r="G1261" s="257"/>
      <c r="H1261" s="257"/>
      <c r="I1261" s="257"/>
      <c r="J1261" s="257"/>
      <c r="K1261" s="257"/>
      <c r="L1261" s="257"/>
      <c r="M1261" s="257"/>
      <c r="N1261" s="257"/>
      <c r="O1261" s="257"/>
      <c r="P1261" s="257"/>
      <c r="R1261" s="8"/>
      <c r="S1261" s="5"/>
      <c r="T1261" s="5"/>
      <c r="U1261" s="5"/>
      <c r="V1261" s="5"/>
      <c r="W1261" s="5"/>
      <c r="X1261" s="5"/>
      <c r="Y1261" s="5"/>
      <c r="Z1261" s="5"/>
    </row>
    <row r="1262" customFormat="false" ht="15" hidden="false" customHeight="true" outlineLevel="0" collapsed="false">
      <c r="A1262" s="257"/>
      <c r="B1262" s="257"/>
      <c r="C1262" s="257"/>
      <c r="D1262" s="257"/>
      <c r="E1262" s="257"/>
      <c r="F1262" s="257"/>
      <c r="G1262" s="257"/>
      <c r="H1262" s="257"/>
      <c r="I1262" s="257"/>
      <c r="J1262" s="257"/>
      <c r="K1262" s="257"/>
      <c r="L1262" s="257"/>
      <c r="M1262" s="257"/>
      <c r="N1262" s="257"/>
      <c r="O1262" s="257"/>
      <c r="P1262" s="257"/>
      <c r="R1262" s="8"/>
      <c r="S1262" s="5"/>
      <c r="T1262" s="5"/>
      <c r="U1262" s="5"/>
      <c r="V1262" s="5"/>
      <c r="W1262" s="5"/>
      <c r="X1262" s="5"/>
      <c r="Y1262" s="5"/>
      <c r="Z1262" s="5"/>
    </row>
    <row r="1263" customFormat="false" ht="15" hidden="false" customHeight="true" outlineLevel="0" collapsed="false">
      <c r="A1263" s="257"/>
      <c r="B1263" s="257"/>
      <c r="C1263" s="257"/>
      <c r="D1263" s="257"/>
      <c r="E1263" s="257"/>
      <c r="F1263" s="257"/>
      <c r="G1263" s="257"/>
      <c r="H1263" s="257"/>
      <c r="I1263" s="257"/>
      <c r="J1263" s="257"/>
      <c r="K1263" s="257"/>
      <c r="L1263" s="257"/>
      <c r="M1263" s="257"/>
      <c r="N1263" s="257"/>
      <c r="O1263" s="257"/>
      <c r="P1263" s="257"/>
      <c r="R1263" s="8"/>
      <c r="S1263" s="5"/>
      <c r="T1263" s="5"/>
      <c r="U1263" s="5"/>
      <c r="V1263" s="5"/>
      <c r="W1263" s="5"/>
      <c r="X1263" s="5"/>
      <c r="Y1263" s="5"/>
      <c r="Z1263" s="5"/>
    </row>
    <row r="1264" customFormat="false" ht="15" hidden="false" customHeight="true" outlineLevel="0" collapsed="false">
      <c r="A1264" s="257"/>
      <c r="B1264" s="257"/>
      <c r="C1264" s="257"/>
      <c r="D1264" s="257"/>
      <c r="E1264" s="257"/>
      <c r="F1264" s="257"/>
      <c r="G1264" s="257"/>
      <c r="H1264" s="257"/>
      <c r="I1264" s="257"/>
      <c r="J1264" s="257"/>
      <c r="K1264" s="257"/>
      <c r="L1264" s="257"/>
      <c r="M1264" s="257"/>
      <c r="N1264" s="257"/>
      <c r="O1264" s="257"/>
      <c r="P1264" s="257"/>
      <c r="R1264" s="8"/>
      <c r="S1264" s="5"/>
      <c r="T1264" s="5"/>
      <c r="U1264" s="5"/>
      <c r="V1264" s="5"/>
      <c r="W1264" s="5"/>
      <c r="X1264" s="5"/>
      <c r="Y1264" s="5"/>
      <c r="Z1264" s="5"/>
    </row>
    <row r="1265" customFormat="false" ht="15" hidden="false" customHeight="true" outlineLevel="0" collapsed="false">
      <c r="A1265" s="257"/>
      <c r="B1265" s="257"/>
      <c r="C1265" s="257"/>
      <c r="D1265" s="257"/>
      <c r="E1265" s="257"/>
      <c r="F1265" s="257"/>
      <c r="G1265" s="257"/>
      <c r="H1265" s="257"/>
      <c r="I1265" s="257"/>
      <c r="J1265" s="257"/>
      <c r="K1265" s="257"/>
      <c r="L1265" s="257"/>
      <c r="M1265" s="257"/>
      <c r="N1265" s="257"/>
      <c r="O1265" s="257"/>
      <c r="P1265" s="257"/>
      <c r="R1265" s="8"/>
      <c r="S1265" s="5"/>
      <c r="T1265" s="5"/>
      <c r="U1265" s="5"/>
      <c r="V1265" s="5"/>
      <c r="W1265" s="5"/>
      <c r="X1265" s="5"/>
      <c r="Y1265" s="5"/>
      <c r="Z1265" s="5"/>
    </row>
    <row r="1266" customFormat="false" ht="15" hidden="false" customHeight="true" outlineLevel="0" collapsed="false">
      <c r="A1266" s="257"/>
      <c r="B1266" s="257"/>
      <c r="C1266" s="257"/>
      <c r="D1266" s="257"/>
      <c r="E1266" s="257"/>
      <c r="F1266" s="257"/>
      <c r="G1266" s="257"/>
      <c r="H1266" s="257"/>
      <c r="I1266" s="257"/>
      <c r="J1266" s="257"/>
      <c r="K1266" s="257"/>
      <c r="L1266" s="257"/>
      <c r="M1266" s="257"/>
      <c r="N1266" s="257"/>
      <c r="O1266" s="257"/>
      <c r="P1266" s="257"/>
      <c r="R1266" s="8"/>
      <c r="S1266" s="5"/>
      <c r="T1266" s="5"/>
      <c r="U1266" s="5"/>
      <c r="V1266" s="5"/>
      <c r="W1266" s="5"/>
      <c r="X1266" s="5"/>
      <c r="Y1266" s="5"/>
      <c r="Z1266" s="5"/>
    </row>
    <row r="1267" customFormat="false" ht="15" hidden="false" customHeight="true" outlineLevel="0" collapsed="false">
      <c r="A1267" s="257"/>
      <c r="B1267" s="257"/>
      <c r="C1267" s="257"/>
      <c r="D1267" s="257"/>
      <c r="E1267" s="257"/>
      <c r="F1267" s="257"/>
      <c r="G1267" s="257"/>
      <c r="H1267" s="257"/>
      <c r="I1267" s="257"/>
      <c r="J1267" s="257"/>
      <c r="K1267" s="257"/>
      <c r="L1267" s="257"/>
      <c r="M1267" s="257"/>
      <c r="N1267" s="257"/>
      <c r="O1267" s="257"/>
      <c r="P1267" s="257"/>
      <c r="R1267" s="8"/>
      <c r="S1267" s="5"/>
      <c r="T1267" s="5"/>
      <c r="U1267" s="5"/>
      <c r="V1267" s="5"/>
      <c r="W1267" s="5"/>
      <c r="X1267" s="5"/>
      <c r="Y1267" s="5"/>
      <c r="Z1267" s="5"/>
    </row>
    <row r="1268" customFormat="false" ht="15" hidden="false" customHeight="true" outlineLevel="0" collapsed="false">
      <c r="A1268" s="257"/>
      <c r="B1268" s="257"/>
      <c r="C1268" s="257"/>
      <c r="D1268" s="257"/>
      <c r="E1268" s="257"/>
      <c r="F1268" s="257"/>
      <c r="G1268" s="257"/>
      <c r="H1268" s="257"/>
      <c r="I1268" s="257"/>
      <c r="J1268" s="257"/>
      <c r="K1268" s="257"/>
      <c r="L1268" s="257"/>
      <c r="M1268" s="257"/>
      <c r="N1268" s="257"/>
      <c r="O1268" s="257"/>
      <c r="P1268" s="257"/>
      <c r="R1268" s="8"/>
      <c r="S1268" s="5"/>
      <c r="T1268" s="5"/>
      <c r="U1268" s="5"/>
      <c r="V1268" s="5"/>
      <c r="W1268" s="5"/>
      <c r="X1268" s="5"/>
      <c r="Y1268" s="5"/>
      <c r="Z1268" s="5"/>
    </row>
    <row r="1269" customFormat="false" ht="15" hidden="false" customHeight="true" outlineLevel="0" collapsed="false">
      <c r="A1269" s="257"/>
      <c r="B1269" s="257"/>
      <c r="C1269" s="257"/>
      <c r="D1269" s="257"/>
      <c r="E1269" s="257"/>
      <c r="F1269" s="257"/>
      <c r="G1269" s="257"/>
      <c r="H1269" s="257"/>
      <c r="I1269" s="257"/>
      <c r="J1269" s="257"/>
      <c r="K1269" s="257"/>
      <c r="L1269" s="257"/>
      <c r="M1269" s="257"/>
      <c r="N1269" s="257"/>
      <c r="O1269" s="257"/>
      <c r="P1269" s="257"/>
      <c r="R1269" s="8"/>
      <c r="S1269" s="5"/>
      <c r="T1269" s="5"/>
      <c r="U1269" s="5"/>
      <c r="V1269" s="5"/>
      <c r="W1269" s="5"/>
      <c r="X1269" s="5"/>
      <c r="Y1269" s="5"/>
      <c r="Z1269" s="5"/>
    </row>
    <row r="1270" customFormat="false" ht="15" hidden="false" customHeight="true" outlineLevel="0" collapsed="false">
      <c r="A1270" s="257"/>
      <c r="B1270" s="257"/>
      <c r="C1270" s="257"/>
      <c r="D1270" s="257"/>
      <c r="E1270" s="257"/>
      <c r="F1270" s="257"/>
      <c r="G1270" s="257"/>
      <c r="H1270" s="257"/>
      <c r="I1270" s="257"/>
      <c r="J1270" s="257"/>
      <c r="K1270" s="257"/>
      <c r="L1270" s="257"/>
      <c r="M1270" s="257"/>
      <c r="N1270" s="257"/>
      <c r="O1270" s="257"/>
      <c r="P1270" s="257"/>
      <c r="R1270" s="8"/>
      <c r="S1270" s="5"/>
      <c r="T1270" s="5"/>
      <c r="U1270" s="5"/>
      <c r="V1270" s="5"/>
      <c r="W1270" s="5"/>
      <c r="X1270" s="5"/>
      <c r="Y1270" s="5"/>
      <c r="Z1270" s="5"/>
    </row>
    <row r="1271" customFormat="false" ht="15" hidden="false" customHeight="true" outlineLevel="0" collapsed="false">
      <c r="A1271" s="257"/>
      <c r="B1271" s="257"/>
      <c r="C1271" s="257"/>
      <c r="D1271" s="257"/>
      <c r="E1271" s="257"/>
      <c r="F1271" s="257"/>
      <c r="G1271" s="257"/>
      <c r="H1271" s="257"/>
      <c r="I1271" s="257"/>
      <c r="J1271" s="257"/>
      <c r="K1271" s="257"/>
      <c r="L1271" s="257"/>
      <c r="M1271" s="257"/>
      <c r="N1271" s="257"/>
      <c r="O1271" s="257"/>
      <c r="P1271" s="257"/>
      <c r="R1271" s="8"/>
      <c r="S1271" s="5"/>
      <c r="T1271" s="5"/>
      <c r="U1271" s="5"/>
      <c r="V1271" s="5"/>
      <c r="W1271" s="5"/>
      <c r="X1271" s="5"/>
      <c r="Y1271" s="5"/>
      <c r="Z1271" s="5"/>
    </row>
    <row r="1272" customFormat="false" ht="15" hidden="false" customHeight="true" outlineLevel="0" collapsed="false">
      <c r="A1272" s="257"/>
      <c r="B1272" s="257"/>
      <c r="C1272" s="257"/>
      <c r="D1272" s="257"/>
      <c r="E1272" s="257"/>
      <c r="F1272" s="257"/>
      <c r="G1272" s="257"/>
      <c r="H1272" s="257"/>
      <c r="I1272" s="257"/>
      <c r="J1272" s="257"/>
      <c r="K1272" s="257"/>
      <c r="L1272" s="257"/>
      <c r="M1272" s="257"/>
      <c r="N1272" s="257"/>
      <c r="O1272" s="257"/>
      <c r="P1272" s="257"/>
      <c r="R1272" s="8"/>
      <c r="S1272" s="5"/>
      <c r="T1272" s="5"/>
      <c r="U1272" s="5"/>
      <c r="V1272" s="5"/>
      <c r="W1272" s="5"/>
      <c r="X1272" s="5"/>
      <c r="Y1272" s="5"/>
      <c r="Z1272" s="5"/>
    </row>
    <row r="1273" customFormat="false" ht="15" hidden="false" customHeight="true" outlineLevel="0" collapsed="false">
      <c r="A1273" s="257"/>
      <c r="B1273" s="257"/>
      <c r="C1273" s="257"/>
      <c r="D1273" s="257"/>
      <c r="E1273" s="257"/>
      <c r="F1273" s="257"/>
      <c r="G1273" s="257"/>
      <c r="H1273" s="257"/>
      <c r="I1273" s="257"/>
      <c r="J1273" s="257"/>
      <c r="K1273" s="257"/>
      <c r="L1273" s="257"/>
      <c r="M1273" s="257"/>
      <c r="N1273" s="257"/>
      <c r="O1273" s="257"/>
      <c r="P1273" s="257"/>
      <c r="R1273" s="8"/>
      <c r="S1273" s="5"/>
      <c r="T1273" s="5"/>
      <c r="U1273" s="5"/>
      <c r="V1273" s="5"/>
      <c r="W1273" s="5"/>
      <c r="X1273" s="5"/>
      <c r="Y1273" s="5"/>
      <c r="Z1273" s="5"/>
    </row>
    <row r="1274" customFormat="false" ht="15" hidden="false" customHeight="true" outlineLevel="0" collapsed="false">
      <c r="A1274" s="257"/>
      <c r="B1274" s="257"/>
      <c r="C1274" s="257"/>
      <c r="D1274" s="257"/>
      <c r="E1274" s="257"/>
      <c r="F1274" s="257"/>
      <c r="G1274" s="257"/>
      <c r="H1274" s="257"/>
      <c r="I1274" s="257"/>
      <c r="J1274" s="257"/>
      <c r="K1274" s="257"/>
      <c r="L1274" s="257"/>
      <c r="M1274" s="257"/>
      <c r="N1274" s="257"/>
      <c r="O1274" s="257"/>
      <c r="P1274" s="257"/>
      <c r="R1274" s="8"/>
      <c r="S1274" s="5"/>
      <c r="T1274" s="5"/>
      <c r="U1274" s="5"/>
      <c r="V1274" s="5"/>
      <c r="W1274" s="5"/>
      <c r="X1274" s="5"/>
      <c r="Y1274" s="5"/>
      <c r="Z1274" s="5"/>
    </row>
    <row r="1275" customFormat="false" ht="15" hidden="false" customHeight="true" outlineLevel="0" collapsed="false">
      <c r="A1275" s="257"/>
      <c r="B1275" s="257"/>
      <c r="C1275" s="257"/>
      <c r="D1275" s="257"/>
      <c r="E1275" s="257"/>
      <c r="F1275" s="257"/>
      <c r="G1275" s="257"/>
      <c r="H1275" s="257"/>
      <c r="I1275" s="257"/>
      <c r="J1275" s="257"/>
      <c r="K1275" s="257"/>
      <c r="L1275" s="257"/>
      <c r="M1275" s="257"/>
      <c r="N1275" s="257"/>
      <c r="O1275" s="257"/>
      <c r="P1275" s="257"/>
      <c r="R1275" s="8"/>
      <c r="S1275" s="5"/>
      <c r="T1275" s="5"/>
      <c r="U1275" s="5"/>
      <c r="V1275" s="5"/>
      <c r="W1275" s="5"/>
      <c r="X1275" s="5"/>
      <c r="Y1275" s="5"/>
      <c r="Z1275" s="5"/>
    </row>
    <row r="1276" customFormat="false" ht="15" hidden="false" customHeight="true" outlineLevel="0" collapsed="false">
      <c r="A1276" s="257"/>
      <c r="B1276" s="257"/>
      <c r="C1276" s="257"/>
      <c r="D1276" s="257"/>
      <c r="E1276" s="257"/>
      <c r="F1276" s="257"/>
      <c r="G1276" s="257"/>
      <c r="H1276" s="257"/>
      <c r="I1276" s="257"/>
      <c r="J1276" s="257"/>
      <c r="K1276" s="257"/>
      <c r="L1276" s="257"/>
      <c r="M1276" s="257"/>
      <c r="N1276" s="257"/>
      <c r="O1276" s="257"/>
      <c r="P1276" s="257"/>
      <c r="R1276" s="8"/>
      <c r="S1276" s="5"/>
      <c r="T1276" s="5"/>
      <c r="U1276" s="5"/>
      <c r="V1276" s="5"/>
      <c r="W1276" s="5"/>
      <c r="X1276" s="5"/>
      <c r="Y1276" s="5"/>
      <c r="Z1276" s="5"/>
    </row>
    <row r="1277" customFormat="false" ht="15" hidden="false" customHeight="true" outlineLevel="0" collapsed="false">
      <c r="A1277" s="257"/>
      <c r="B1277" s="257"/>
      <c r="C1277" s="257"/>
      <c r="D1277" s="257"/>
      <c r="E1277" s="257"/>
      <c r="F1277" s="257"/>
      <c r="G1277" s="257"/>
      <c r="H1277" s="257"/>
      <c r="I1277" s="257"/>
      <c r="J1277" s="257"/>
      <c r="K1277" s="257"/>
      <c r="L1277" s="257"/>
      <c r="M1277" s="257"/>
      <c r="N1277" s="257"/>
      <c r="O1277" s="257"/>
      <c r="P1277" s="257"/>
      <c r="R1277" s="8"/>
      <c r="S1277" s="5"/>
      <c r="T1277" s="5"/>
      <c r="U1277" s="5"/>
      <c r="V1277" s="5"/>
      <c r="W1277" s="5"/>
      <c r="X1277" s="5"/>
      <c r="Y1277" s="5"/>
      <c r="Z1277" s="5"/>
    </row>
    <row r="1278" customFormat="false" ht="15" hidden="false" customHeight="true" outlineLevel="0" collapsed="false">
      <c r="A1278" s="257"/>
      <c r="B1278" s="257"/>
      <c r="C1278" s="257"/>
      <c r="D1278" s="257"/>
      <c r="E1278" s="257"/>
      <c r="F1278" s="257"/>
      <c r="G1278" s="257"/>
      <c r="H1278" s="257"/>
      <c r="I1278" s="257"/>
      <c r="J1278" s="257"/>
      <c r="K1278" s="257"/>
      <c r="L1278" s="257"/>
      <c r="M1278" s="257"/>
      <c r="N1278" s="257"/>
      <c r="O1278" s="257"/>
      <c r="P1278" s="257"/>
      <c r="R1278" s="8"/>
      <c r="S1278" s="5"/>
      <c r="T1278" s="5"/>
      <c r="U1278" s="5"/>
      <c r="V1278" s="5"/>
      <c r="W1278" s="5"/>
      <c r="X1278" s="5"/>
      <c r="Y1278" s="5"/>
      <c r="Z1278" s="5"/>
    </row>
    <row r="1279" customFormat="false" ht="15" hidden="false" customHeight="true" outlineLevel="0" collapsed="false">
      <c r="A1279" s="257"/>
      <c r="B1279" s="257"/>
      <c r="C1279" s="257"/>
      <c r="D1279" s="257"/>
      <c r="E1279" s="257"/>
      <c r="F1279" s="257"/>
      <c r="G1279" s="257"/>
      <c r="H1279" s="257"/>
      <c r="I1279" s="257"/>
      <c r="J1279" s="257"/>
      <c r="K1279" s="257"/>
      <c r="L1279" s="257"/>
      <c r="M1279" s="257"/>
      <c r="N1279" s="257"/>
      <c r="O1279" s="257"/>
      <c r="P1279" s="257"/>
      <c r="R1279" s="8"/>
      <c r="S1279" s="5"/>
      <c r="T1279" s="5"/>
      <c r="U1279" s="5"/>
      <c r="V1279" s="5"/>
      <c r="W1279" s="5"/>
      <c r="X1279" s="5"/>
      <c r="Y1279" s="5"/>
      <c r="Z1279" s="5"/>
    </row>
    <row r="1280" customFormat="false" ht="15" hidden="false" customHeight="true" outlineLevel="0" collapsed="false">
      <c r="A1280" s="257"/>
      <c r="B1280" s="257"/>
      <c r="C1280" s="257"/>
      <c r="D1280" s="257"/>
      <c r="E1280" s="257"/>
      <c r="F1280" s="257"/>
      <c r="G1280" s="257"/>
      <c r="H1280" s="257"/>
      <c r="I1280" s="257"/>
      <c r="J1280" s="257"/>
      <c r="K1280" s="257"/>
      <c r="L1280" s="257"/>
      <c r="M1280" s="257"/>
      <c r="N1280" s="257"/>
      <c r="O1280" s="257"/>
      <c r="P1280" s="257"/>
      <c r="R1280" s="8"/>
      <c r="S1280" s="5"/>
      <c r="T1280" s="5"/>
      <c r="U1280" s="5"/>
      <c r="V1280" s="5"/>
      <c r="W1280" s="5"/>
      <c r="X1280" s="5"/>
      <c r="Y1280" s="5"/>
      <c r="Z1280" s="5"/>
    </row>
    <row r="1281" customFormat="false" ht="15" hidden="false" customHeight="true" outlineLevel="0" collapsed="false">
      <c r="A1281" s="257"/>
      <c r="B1281" s="257"/>
      <c r="C1281" s="257"/>
      <c r="D1281" s="257"/>
      <c r="E1281" s="257"/>
      <c r="F1281" s="257"/>
      <c r="G1281" s="257"/>
      <c r="H1281" s="257"/>
      <c r="I1281" s="257"/>
      <c r="J1281" s="257"/>
      <c r="K1281" s="257"/>
      <c r="L1281" s="257"/>
      <c r="M1281" s="257"/>
      <c r="N1281" s="257"/>
      <c r="O1281" s="257"/>
      <c r="P1281" s="257"/>
      <c r="R1281" s="8"/>
      <c r="S1281" s="5"/>
      <c r="T1281" s="5"/>
      <c r="U1281" s="5"/>
      <c r="V1281" s="5"/>
      <c r="W1281" s="5"/>
      <c r="X1281" s="5"/>
      <c r="Y1281" s="5"/>
      <c r="Z1281" s="5"/>
    </row>
    <row r="1282" customFormat="false" ht="15" hidden="false" customHeight="true" outlineLevel="0" collapsed="false">
      <c r="A1282" s="257"/>
      <c r="B1282" s="257"/>
      <c r="C1282" s="257"/>
      <c r="D1282" s="257"/>
      <c r="E1282" s="257"/>
      <c r="F1282" s="257"/>
      <c r="G1282" s="257"/>
      <c r="H1282" s="257"/>
      <c r="I1282" s="257"/>
      <c r="J1282" s="257"/>
      <c r="K1282" s="257"/>
      <c r="L1282" s="257"/>
      <c r="M1282" s="257"/>
      <c r="N1282" s="257"/>
      <c r="O1282" s="257"/>
      <c r="P1282" s="257"/>
      <c r="R1282" s="8"/>
      <c r="S1282" s="5"/>
      <c r="T1282" s="5"/>
      <c r="U1282" s="5"/>
      <c r="V1282" s="5"/>
      <c r="W1282" s="5"/>
      <c r="X1282" s="5"/>
      <c r="Y1282" s="5"/>
      <c r="Z1282" s="5"/>
    </row>
    <row r="1283" customFormat="false" ht="15" hidden="false" customHeight="true" outlineLevel="0" collapsed="false">
      <c r="A1283" s="257"/>
      <c r="B1283" s="257"/>
      <c r="C1283" s="257"/>
      <c r="D1283" s="257"/>
      <c r="E1283" s="257"/>
      <c r="F1283" s="257"/>
      <c r="G1283" s="257"/>
      <c r="H1283" s="257"/>
      <c r="I1283" s="257"/>
      <c r="J1283" s="257"/>
      <c r="K1283" s="257"/>
      <c r="L1283" s="257"/>
      <c r="M1283" s="257"/>
      <c r="N1283" s="257"/>
      <c r="O1283" s="257"/>
      <c r="P1283" s="257"/>
      <c r="R1283" s="8"/>
      <c r="S1283" s="5"/>
      <c r="T1283" s="5"/>
      <c r="U1283" s="5"/>
      <c r="V1283" s="5"/>
      <c r="W1283" s="5"/>
      <c r="X1283" s="5"/>
      <c r="Y1283" s="5"/>
      <c r="Z1283" s="5"/>
    </row>
    <row r="1284" customFormat="false" ht="15" hidden="false" customHeight="true" outlineLevel="0" collapsed="false">
      <c r="A1284" s="257"/>
      <c r="B1284" s="257"/>
      <c r="C1284" s="257"/>
      <c r="D1284" s="257"/>
      <c r="E1284" s="257"/>
      <c r="F1284" s="257"/>
      <c r="G1284" s="257"/>
      <c r="H1284" s="257"/>
      <c r="I1284" s="257"/>
      <c r="J1284" s="257"/>
      <c r="K1284" s="257"/>
      <c r="L1284" s="257"/>
      <c r="M1284" s="257"/>
      <c r="N1284" s="257"/>
      <c r="O1284" s="257"/>
      <c r="P1284" s="257"/>
      <c r="R1284" s="8"/>
      <c r="S1284" s="5"/>
      <c r="T1284" s="5"/>
      <c r="U1284" s="5"/>
      <c r="V1284" s="5"/>
      <c r="W1284" s="5"/>
      <c r="X1284" s="5"/>
      <c r="Y1284" s="5"/>
      <c r="Z1284" s="5"/>
    </row>
    <row r="1285" customFormat="false" ht="15" hidden="false" customHeight="true" outlineLevel="0" collapsed="false">
      <c r="A1285" s="257"/>
      <c r="B1285" s="257"/>
      <c r="C1285" s="257"/>
      <c r="D1285" s="257"/>
      <c r="E1285" s="257"/>
      <c r="F1285" s="257"/>
      <c r="G1285" s="257"/>
      <c r="H1285" s="257"/>
      <c r="I1285" s="257"/>
      <c r="J1285" s="257"/>
      <c r="K1285" s="257"/>
      <c r="L1285" s="257"/>
      <c r="M1285" s="257"/>
      <c r="N1285" s="257"/>
      <c r="O1285" s="257"/>
      <c r="P1285" s="257"/>
      <c r="R1285" s="8"/>
      <c r="S1285" s="5"/>
      <c r="T1285" s="5"/>
      <c r="U1285" s="5"/>
      <c r="V1285" s="5"/>
      <c r="W1285" s="5"/>
      <c r="X1285" s="5"/>
      <c r="Y1285" s="5"/>
      <c r="Z1285" s="5"/>
    </row>
    <row r="1286" customFormat="false" ht="15" hidden="false" customHeight="true" outlineLevel="0" collapsed="false">
      <c r="A1286" s="257"/>
      <c r="B1286" s="257"/>
      <c r="C1286" s="257"/>
      <c r="D1286" s="257"/>
      <c r="E1286" s="257"/>
      <c r="F1286" s="257"/>
      <c r="G1286" s="257"/>
      <c r="H1286" s="257"/>
      <c r="I1286" s="257"/>
      <c r="J1286" s="257"/>
      <c r="K1286" s="257"/>
      <c r="L1286" s="257"/>
      <c r="M1286" s="257"/>
      <c r="N1286" s="257"/>
      <c r="O1286" s="257"/>
      <c r="P1286" s="257"/>
      <c r="R1286" s="8"/>
      <c r="S1286" s="5"/>
      <c r="T1286" s="5"/>
      <c r="U1286" s="5"/>
      <c r="V1286" s="5"/>
      <c r="W1286" s="5"/>
      <c r="X1286" s="5"/>
      <c r="Y1286" s="5"/>
      <c r="Z1286" s="5"/>
    </row>
    <row r="1287" customFormat="false" ht="15" hidden="false" customHeight="true" outlineLevel="0" collapsed="false">
      <c r="A1287" s="257"/>
      <c r="B1287" s="257"/>
      <c r="C1287" s="257"/>
      <c r="D1287" s="257"/>
      <c r="E1287" s="257"/>
      <c r="F1287" s="257"/>
      <c r="G1287" s="257"/>
      <c r="H1287" s="257"/>
      <c r="I1287" s="257"/>
      <c r="J1287" s="257"/>
      <c r="K1287" s="257"/>
      <c r="L1287" s="257"/>
      <c r="M1287" s="257"/>
      <c r="N1287" s="257"/>
      <c r="O1287" s="257"/>
      <c r="P1287" s="257"/>
      <c r="R1287" s="8"/>
      <c r="S1287" s="5"/>
      <c r="T1287" s="5"/>
      <c r="U1287" s="5"/>
      <c r="V1287" s="5"/>
      <c r="W1287" s="5"/>
      <c r="X1287" s="5"/>
      <c r="Y1287" s="5"/>
      <c r="Z1287" s="5"/>
    </row>
    <row r="1288" customFormat="false" ht="15" hidden="false" customHeight="true" outlineLevel="0" collapsed="false">
      <c r="A1288" s="257"/>
      <c r="B1288" s="257"/>
      <c r="C1288" s="257"/>
      <c r="D1288" s="257"/>
      <c r="E1288" s="257"/>
      <c r="F1288" s="257"/>
      <c r="G1288" s="257"/>
      <c r="H1288" s="257"/>
      <c r="I1288" s="257"/>
      <c r="J1288" s="257"/>
      <c r="K1288" s="257"/>
      <c r="L1288" s="257"/>
      <c r="M1288" s="257"/>
      <c r="N1288" s="257"/>
      <c r="O1288" s="257"/>
      <c r="P1288" s="257"/>
      <c r="R1288" s="8"/>
      <c r="S1288" s="5"/>
      <c r="T1288" s="5"/>
      <c r="U1288" s="5"/>
      <c r="V1288" s="5"/>
      <c r="W1288" s="5"/>
      <c r="X1288" s="5"/>
      <c r="Y1288" s="5"/>
      <c r="Z1288" s="5"/>
    </row>
    <row r="1289" customFormat="false" ht="15" hidden="false" customHeight="true" outlineLevel="0" collapsed="false">
      <c r="A1289" s="257"/>
      <c r="B1289" s="257"/>
      <c r="C1289" s="257"/>
      <c r="D1289" s="257"/>
      <c r="E1289" s="257"/>
      <c r="F1289" s="257"/>
      <c r="G1289" s="257"/>
      <c r="H1289" s="257"/>
      <c r="I1289" s="257"/>
      <c r="J1289" s="257"/>
      <c r="K1289" s="257"/>
      <c r="L1289" s="257"/>
      <c r="M1289" s="257"/>
      <c r="N1289" s="257"/>
      <c r="O1289" s="257"/>
      <c r="P1289" s="257"/>
      <c r="R1289" s="8"/>
      <c r="S1289" s="5"/>
      <c r="T1289" s="5"/>
      <c r="U1289" s="5"/>
      <c r="V1289" s="5"/>
      <c r="W1289" s="5"/>
      <c r="X1289" s="5"/>
      <c r="Y1289" s="5"/>
      <c r="Z1289" s="5"/>
    </row>
    <row r="1290" customFormat="false" ht="15" hidden="false" customHeight="true" outlineLevel="0" collapsed="false">
      <c r="A1290" s="257"/>
      <c r="B1290" s="257"/>
      <c r="C1290" s="257"/>
      <c r="D1290" s="257"/>
      <c r="E1290" s="257"/>
      <c r="F1290" s="257"/>
      <c r="G1290" s="257"/>
      <c r="H1290" s="257"/>
      <c r="I1290" s="257"/>
      <c r="J1290" s="257"/>
      <c r="K1290" s="257"/>
      <c r="L1290" s="257"/>
      <c r="M1290" s="257"/>
      <c r="N1290" s="257"/>
      <c r="O1290" s="257"/>
      <c r="P1290" s="257"/>
      <c r="R1290" s="8"/>
      <c r="S1290" s="5"/>
      <c r="T1290" s="5"/>
      <c r="U1290" s="5"/>
      <c r="V1290" s="5"/>
      <c r="W1290" s="5"/>
      <c r="X1290" s="5"/>
      <c r="Y1290" s="5"/>
      <c r="Z1290" s="5"/>
    </row>
    <row r="1291" customFormat="false" ht="15" hidden="false" customHeight="true" outlineLevel="0" collapsed="false">
      <c r="A1291" s="257"/>
      <c r="B1291" s="257"/>
      <c r="C1291" s="257"/>
      <c r="D1291" s="257"/>
      <c r="E1291" s="257"/>
      <c r="F1291" s="257"/>
      <c r="G1291" s="257"/>
      <c r="H1291" s="257"/>
      <c r="I1291" s="257"/>
      <c r="J1291" s="257"/>
      <c r="K1291" s="257"/>
      <c r="L1291" s="257"/>
      <c r="M1291" s="257"/>
      <c r="N1291" s="257"/>
      <c r="O1291" s="257"/>
      <c r="P1291" s="257"/>
      <c r="R1291" s="8"/>
      <c r="S1291" s="5"/>
      <c r="T1291" s="5"/>
      <c r="U1291" s="5"/>
      <c r="V1291" s="5"/>
      <c r="W1291" s="5"/>
      <c r="X1291" s="5"/>
      <c r="Y1291" s="5"/>
      <c r="Z1291" s="5"/>
    </row>
    <row r="1292" customFormat="false" ht="15" hidden="false" customHeight="true" outlineLevel="0" collapsed="false">
      <c r="A1292" s="257"/>
      <c r="B1292" s="257"/>
      <c r="C1292" s="257"/>
      <c r="D1292" s="257"/>
      <c r="E1292" s="257"/>
      <c r="F1292" s="257"/>
      <c r="G1292" s="257"/>
      <c r="H1292" s="257"/>
      <c r="I1292" s="257"/>
      <c r="J1292" s="257"/>
      <c r="K1292" s="257"/>
      <c r="L1292" s="257"/>
      <c r="M1292" s="257"/>
      <c r="N1292" s="257"/>
      <c r="O1292" s="257"/>
      <c r="P1292" s="257"/>
      <c r="R1292" s="8"/>
      <c r="S1292" s="5"/>
      <c r="T1292" s="5"/>
      <c r="U1292" s="5"/>
      <c r="V1292" s="5"/>
      <c r="W1292" s="5"/>
      <c r="X1292" s="5"/>
      <c r="Y1292" s="5"/>
      <c r="Z1292" s="5"/>
    </row>
    <row r="1293" customFormat="false" ht="15" hidden="false" customHeight="true" outlineLevel="0" collapsed="false">
      <c r="A1293" s="257"/>
      <c r="B1293" s="257"/>
      <c r="C1293" s="257"/>
      <c r="D1293" s="257"/>
      <c r="E1293" s="257"/>
      <c r="F1293" s="257"/>
      <c r="G1293" s="257"/>
      <c r="H1293" s="257"/>
      <c r="I1293" s="257"/>
      <c r="J1293" s="257"/>
      <c r="K1293" s="257"/>
      <c r="L1293" s="257"/>
      <c r="M1293" s="257"/>
      <c r="N1293" s="257"/>
      <c r="O1293" s="257"/>
      <c r="P1293" s="257"/>
      <c r="R1293" s="8"/>
      <c r="S1293" s="5"/>
      <c r="T1293" s="5"/>
      <c r="U1293" s="5"/>
      <c r="V1293" s="5"/>
      <c r="W1293" s="5"/>
      <c r="X1293" s="5"/>
      <c r="Y1293" s="5"/>
      <c r="Z1293" s="5"/>
    </row>
    <row r="1294" customFormat="false" ht="15" hidden="false" customHeight="true" outlineLevel="0" collapsed="false">
      <c r="A1294" s="257"/>
      <c r="B1294" s="257"/>
      <c r="C1294" s="257"/>
      <c r="D1294" s="257"/>
      <c r="E1294" s="257"/>
      <c r="F1294" s="257"/>
      <c r="G1294" s="257"/>
      <c r="H1294" s="257"/>
      <c r="I1294" s="257"/>
      <c r="J1294" s="257"/>
      <c r="K1294" s="257"/>
      <c r="L1294" s="257"/>
      <c r="M1294" s="257"/>
      <c r="N1294" s="257"/>
      <c r="O1294" s="257"/>
      <c r="P1294" s="257"/>
      <c r="R1294" s="8"/>
      <c r="S1294" s="5"/>
      <c r="T1294" s="5"/>
      <c r="U1294" s="5"/>
      <c r="V1294" s="5"/>
      <c r="W1294" s="5"/>
      <c r="X1294" s="5"/>
      <c r="Y1294" s="5"/>
      <c r="Z1294" s="5"/>
    </row>
    <row r="1295" customFormat="false" ht="15" hidden="false" customHeight="true" outlineLevel="0" collapsed="false">
      <c r="A1295" s="257"/>
      <c r="B1295" s="257"/>
      <c r="C1295" s="257"/>
      <c r="D1295" s="257"/>
      <c r="E1295" s="257"/>
      <c r="F1295" s="257"/>
      <c r="G1295" s="257"/>
      <c r="H1295" s="257"/>
      <c r="I1295" s="257"/>
      <c r="J1295" s="257"/>
      <c r="K1295" s="257"/>
      <c r="L1295" s="257"/>
      <c r="M1295" s="257"/>
      <c r="N1295" s="257"/>
      <c r="O1295" s="257"/>
      <c r="P1295" s="257"/>
      <c r="R1295" s="8"/>
      <c r="S1295" s="5"/>
      <c r="T1295" s="5"/>
      <c r="U1295" s="5"/>
      <c r="V1295" s="5"/>
      <c r="W1295" s="5"/>
      <c r="X1295" s="5"/>
      <c r="Y1295" s="5"/>
      <c r="Z1295" s="5"/>
    </row>
    <row r="1296" customFormat="false" ht="15" hidden="false" customHeight="true" outlineLevel="0" collapsed="false">
      <c r="A1296" s="257"/>
      <c r="B1296" s="257"/>
      <c r="C1296" s="257"/>
      <c r="D1296" s="257"/>
      <c r="E1296" s="257"/>
      <c r="F1296" s="257"/>
      <c r="G1296" s="257"/>
      <c r="H1296" s="257"/>
      <c r="I1296" s="257"/>
      <c r="J1296" s="257"/>
      <c r="K1296" s="257"/>
      <c r="L1296" s="257"/>
      <c r="M1296" s="257"/>
      <c r="N1296" s="257"/>
      <c r="O1296" s="257"/>
      <c r="P1296" s="257"/>
      <c r="R1296" s="8"/>
      <c r="S1296" s="5"/>
      <c r="T1296" s="5"/>
      <c r="U1296" s="5"/>
      <c r="V1296" s="5"/>
      <c r="W1296" s="5"/>
      <c r="X1296" s="5"/>
      <c r="Y1296" s="5"/>
      <c r="Z1296" s="5"/>
    </row>
    <row r="1297" customFormat="false" ht="15" hidden="false" customHeight="true" outlineLevel="0" collapsed="false">
      <c r="A1297" s="257"/>
      <c r="B1297" s="257"/>
      <c r="C1297" s="257"/>
      <c r="D1297" s="257"/>
      <c r="E1297" s="257"/>
      <c r="F1297" s="257"/>
      <c r="G1297" s="257"/>
      <c r="H1297" s="257"/>
      <c r="I1297" s="257"/>
      <c r="J1297" s="257"/>
      <c r="K1297" s="257"/>
      <c r="L1297" s="257"/>
      <c r="M1297" s="257"/>
      <c r="N1297" s="257"/>
      <c r="O1297" s="257"/>
      <c r="P1297" s="257"/>
      <c r="R1297" s="8"/>
      <c r="S1297" s="5"/>
      <c r="T1297" s="5"/>
      <c r="U1297" s="5"/>
      <c r="V1297" s="5"/>
      <c r="W1297" s="5"/>
      <c r="X1297" s="5"/>
      <c r="Y1297" s="5"/>
      <c r="Z1297" s="5"/>
    </row>
    <row r="1298" customFormat="false" ht="15" hidden="false" customHeight="true" outlineLevel="0" collapsed="false">
      <c r="A1298" s="257"/>
      <c r="B1298" s="257"/>
      <c r="C1298" s="257"/>
      <c r="D1298" s="257"/>
      <c r="E1298" s="257"/>
      <c r="F1298" s="257"/>
      <c r="G1298" s="257"/>
      <c r="H1298" s="257"/>
      <c r="I1298" s="257"/>
      <c r="J1298" s="257"/>
      <c r="K1298" s="257"/>
      <c r="L1298" s="257"/>
      <c r="M1298" s="257"/>
      <c r="N1298" s="257"/>
      <c r="O1298" s="257"/>
      <c r="P1298" s="257"/>
      <c r="R1298" s="8"/>
      <c r="S1298" s="5"/>
      <c r="T1298" s="5"/>
      <c r="U1298" s="5"/>
      <c r="V1298" s="5"/>
      <c r="W1298" s="5"/>
      <c r="X1298" s="5"/>
      <c r="Y1298" s="5"/>
      <c r="Z1298" s="5"/>
    </row>
    <row r="1299" customFormat="false" ht="15" hidden="false" customHeight="true" outlineLevel="0" collapsed="false">
      <c r="A1299" s="257"/>
      <c r="B1299" s="257"/>
      <c r="C1299" s="257"/>
      <c r="D1299" s="257"/>
      <c r="E1299" s="257"/>
      <c r="F1299" s="257"/>
      <c r="G1299" s="257"/>
      <c r="H1299" s="257"/>
      <c r="I1299" s="257"/>
      <c r="J1299" s="257"/>
      <c r="K1299" s="257"/>
      <c r="L1299" s="257"/>
      <c r="M1299" s="257"/>
      <c r="N1299" s="257"/>
      <c r="O1299" s="257"/>
      <c r="P1299" s="257"/>
      <c r="R1299" s="8"/>
      <c r="S1299" s="5"/>
      <c r="T1299" s="5"/>
      <c r="U1299" s="5"/>
      <c r="V1299" s="5"/>
      <c r="W1299" s="5"/>
      <c r="X1299" s="5"/>
      <c r="Y1299" s="5"/>
      <c r="Z1299" s="5"/>
    </row>
    <row r="1300" customFormat="false" ht="15" hidden="false" customHeight="true" outlineLevel="0" collapsed="false">
      <c r="A1300" s="257"/>
      <c r="B1300" s="257"/>
      <c r="C1300" s="257"/>
      <c r="D1300" s="257"/>
      <c r="E1300" s="257"/>
      <c r="F1300" s="257"/>
      <c r="G1300" s="257"/>
      <c r="H1300" s="257"/>
      <c r="I1300" s="257"/>
      <c r="J1300" s="257"/>
      <c r="K1300" s="257"/>
      <c r="L1300" s="257"/>
      <c r="M1300" s="257"/>
      <c r="N1300" s="257"/>
      <c r="O1300" s="257"/>
      <c r="P1300" s="257"/>
      <c r="R1300" s="8"/>
      <c r="S1300" s="5"/>
      <c r="T1300" s="5"/>
      <c r="U1300" s="5"/>
      <c r="V1300" s="5"/>
      <c r="W1300" s="5"/>
      <c r="X1300" s="5"/>
      <c r="Y1300" s="5"/>
      <c r="Z1300" s="5"/>
    </row>
    <row r="1301" customFormat="false" ht="15" hidden="false" customHeight="true" outlineLevel="0" collapsed="false">
      <c r="A1301" s="257"/>
      <c r="B1301" s="257"/>
      <c r="C1301" s="257"/>
      <c r="D1301" s="257"/>
      <c r="E1301" s="257"/>
      <c r="F1301" s="257"/>
      <c r="G1301" s="257"/>
      <c r="H1301" s="257"/>
      <c r="I1301" s="257"/>
      <c r="J1301" s="257"/>
      <c r="K1301" s="257"/>
      <c r="L1301" s="257"/>
      <c r="M1301" s="257"/>
      <c r="N1301" s="257"/>
      <c r="O1301" s="257"/>
      <c r="P1301" s="257"/>
      <c r="R1301" s="8"/>
      <c r="S1301" s="5"/>
      <c r="T1301" s="5"/>
      <c r="U1301" s="5"/>
      <c r="V1301" s="5"/>
      <c r="W1301" s="5"/>
      <c r="X1301" s="5"/>
      <c r="Y1301" s="5"/>
      <c r="Z1301" s="5"/>
    </row>
    <row r="1302" customFormat="false" ht="15" hidden="false" customHeight="true" outlineLevel="0" collapsed="false">
      <c r="A1302" s="257"/>
      <c r="B1302" s="257"/>
      <c r="C1302" s="257"/>
      <c r="D1302" s="257"/>
      <c r="E1302" s="257"/>
      <c r="F1302" s="257"/>
      <c r="G1302" s="257"/>
      <c r="H1302" s="257"/>
      <c r="I1302" s="257"/>
      <c r="J1302" s="257"/>
      <c r="K1302" s="257"/>
      <c r="L1302" s="257"/>
      <c r="M1302" s="257"/>
      <c r="N1302" s="257"/>
      <c r="O1302" s="257"/>
      <c r="P1302" s="257"/>
      <c r="R1302" s="8"/>
      <c r="S1302" s="5"/>
      <c r="T1302" s="5"/>
      <c r="U1302" s="5"/>
      <c r="V1302" s="5"/>
      <c r="W1302" s="5"/>
      <c r="X1302" s="5"/>
      <c r="Y1302" s="5"/>
      <c r="Z1302" s="5"/>
    </row>
    <row r="1303" customFormat="false" ht="15" hidden="false" customHeight="true" outlineLevel="0" collapsed="false">
      <c r="A1303" s="257"/>
      <c r="B1303" s="257"/>
      <c r="C1303" s="257"/>
      <c r="D1303" s="257"/>
      <c r="E1303" s="257"/>
      <c r="F1303" s="257"/>
      <c r="G1303" s="257"/>
      <c r="H1303" s="257"/>
      <c r="I1303" s="257"/>
      <c r="J1303" s="257"/>
      <c r="K1303" s="257"/>
      <c r="L1303" s="257"/>
      <c r="M1303" s="257"/>
      <c r="N1303" s="257"/>
      <c r="O1303" s="257"/>
      <c r="P1303" s="257"/>
      <c r="R1303" s="8"/>
      <c r="S1303" s="5"/>
      <c r="T1303" s="5"/>
      <c r="U1303" s="5"/>
      <c r="V1303" s="5"/>
      <c r="W1303" s="5"/>
      <c r="X1303" s="5"/>
      <c r="Y1303" s="5"/>
      <c r="Z1303" s="5"/>
    </row>
    <row r="1304" customFormat="false" ht="15" hidden="false" customHeight="true" outlineLevel="0" collapsed="false">
      <c r="A1304" s="257"/>
      <c r="B1304" s="257"/>
      <c r="C1304" s="257"/>
      <c r="D1304" s="257"/>
      <c r="E1304" s="257"/>
      <c r="F1304" s="257"/>
      <c r="G1304" s="257"/>
      <c r="H1304" s="257"/>
      <c r="I1304" s="257"/>
      <c r="J1304" s="257"/>
      <c r="K1304" s="257"/>
      <c r="L1304" s="257"/>
      <c r="M1304" s="257"/>
      <c r="N1304" s="257"/>
      <c r="O1304" s="257"/>
      <c r="P1304" s="257"/>
      <c r="R1304" s="8"/>
      <c r="S1304" s="5"/>
      <c r="T1304" s="5"/>
      <c r="U1304" s="5"/>
      <c r="V1304" s="5"/>
      <c r="W1304" s="5"/>
      <c r="X1304" s="5"/>
      <c r="Y1304" s="5"/>
      <c r="Z1304" s="5"/>
    </row>
    <row r="1305" customFormat="false" ht="15" hidden="false" customHeight="true" outlineLevel="0" collapsed="false">
      <c r="A1305" s="257"/>
      <c r="B1305" s="257"/>
      <c r="C1305" s="257"/>
      <c r="D1305" s="257"/>
      <c r="E1305" s="257"/>
      <c r="F1305" s="257"/>
      <c r="G1305" s="257"/>
      <c r="H1305" s="257"/>
      <c r="I1305" s="257"/>
      <c r="J1305" s="257"/>
      <c r="K1305" s="257"/>
      <c r="L1305" s="257"/>
      <c r="M1305" s="257"/>
      <c r="N1305" s="257"/>
      <c r="O1305" s="257"/>
      <c r="P1305" s="257"/>
      <c r="R1305" s="8"/>
      <c r="S1305" s="5"/>
      <c r="T1305" s="5"/>
      <c r="U1305" s="5"/>
      <c r="V1305" s="5"/>
      <c r="W1305" s="5"/>
      <c r="X1305" s="5"/>
      <c r="Y1305" s="5"/>
      <c r="Z1305" s="5"/>
    </row>
    <row r="1306" customFormat="false" ht="15" hidden="false" customHeight="true" outlineLevel="0" collapsed="false">
      <c r="A1306" s="257"/>
      <c r="B1306" s="257"/>
      <c r="C1306" s="257"/>
      <c r="D1306" s="257"/>
      <c r="E1306" s="257"/>
      <c r="F1306" s="257"/>
      <c r="G1306" s="257"/>
      <c r="H1306" s="257"/>
      <c r="I1306" s="257"/>
      <c r="J1306" s="257"/>
      <c r="K1306" s="257"/>
      <c r="L1306" s="257"/>
      <c r="M1306" s="257"/>
      <c r="N1306" s="257"/>
      <c r="O1306" s="257"/>
      <c r="P1306" s="257"/>
      <c r="R1306" s="8"/>
      <c r="S1306" s="5"/>
      <c r="T1306" s="5"/>
      <c r="U1306" s="5"/>
      <c r="V1306" s="5"/>
      <c r="W1306" s="5"/>
      <c r="X1306" s="5"/>
      <c r="Y1306" s="5"/>
      <c r="Z1306" s="5"/>
    </row>
    <row r="1307" customFormat="false" ht="15" hidden="false" customHeight="true" outlineLevel="0" collapsed="false">
      <c r="A1307" s="257"/>
      <c r="B1307" s="257"/>
      <c r="C1307" s="257"/>
      <c r="D1307" s="257"/>
      <c r="E1307" s="257"/>
      <c r="F1307" s="257"/>
      <c r="G1307" s="257"/>
      <c r="H1307" s="257"/>
      <c r="I1307" s="257"/>
      <c r="J1307" s="257"/>
      <c r="K1307" s="257"/>
      <c r="L1307" s="257"/>
      <c r="M1307" s="257"/>
      <c r="N1307" s="257"/>
      <c r="O1307" s="257"/>
      <c r="P1307" s="257"/>
      <c r="R1307" s="8"/>
      <c r="S1307" s="5"/>
      <c r="T1307" s="5"/>
      <c r="U1307" s="5"/>
      <c r="V1307" s="5"/>
      <c r="W1307" s="5"/>
      <c r="X1307" s="5"/>
      <c r="Y1307" s="5"/>
      <c r="Z1307" s="5"/>
    </row>
    <row r="1308" customFormat="false" ht="15" hidden="false" customHeight="true" outlineLevel="0" collapsed="false">
      <c r="A1308" s="257"/>
      <c r="B1308" s="257"/>
      <c r="C1308" s="257"/>
      <c r="D1308" s="257"/>
      <c r="E1308" s="257"/>
      <c r="F1308" s="257"/>
      <c r="G1308" s="257"/>
      <c r="H1308" s="257"/>
      <c r="I1308" s="257"/>
      <c r="J1308" s="257"/>
      <c r="K1308" s="257"/>
      <c r="L1308" s="257"/>
      <c r="M1308" s="257"/>
      <c r="N1308" s="257"/>
      <c r="O1308" s="257"/>
      <c r="P1308" s="257"/>
      <c r="R1308" s="8"/>
      <c r="S1308" s="5"/>
      <c r="T1308" s="5"/>
      <c r="U1308" s="5"/>
      <c r="V1308" s="5"/>
      <c r="W1308" s="5"/>
      <c r="X1308" s="5"/>
      <c r="Y1308" s="5"/>
      <c r="Z1308" s="5"/>
    </row>
    <row r="1309" customFormat="false" ht="15" hidden="false" customHeight="true" outlineLevel="0" collapsed="false">
      <c r="A1309" s="257"/>
      <c r="B1309" s="257"/>
      <c r="C1309" s="257"/>
      <c r="D1309" s="257"/>
      <c r="E1309" s="257"/>
      <c r="F1309" s="257"/>
      <c r="G1309" s="257"/>
      <c r="H1309" s="257"/>
      <c r="I1309" s="257"/>
      <c r="J1309" s="257"/>
      <c r="K1309" s="257"/>
      <c r="L1309" s="257"/>
      <c r="M1309" s="257"/>
      <c r="N1309" s="257"/>
      <c r="O1309" s="257"/>
      <c r="P1309" s="257"/>
      <c r="R1309" s="8"/>
      <c r="S1309" s="5"/>
      <c r="T1309" s="5"/>
      <c r="U1309" s="5"/>
      <c r="V1309" s="5"/>
      <c r="W1309" s="5"/>
      <c r="X1309" s="5"/>
      <c r="Y1309" s="5"/>
      <c r="Z1309" s="5"/>
    </row>
    <row r="1310" customFormat="false" ht="15" hidden="false" customHeight="true" outlineLevel="0" collapsed="false">
      <c r="A1310" s="257"/>
      <c r="B1310" s="257"/>
      <c r="C1310" s="257"/>
      <c r="D1310" s="257"/>
      <c r="E1310" s="257"/>
      <c r="F1310" s="257"/>
      <c r="G1310" s="257"/>
      <c r="H1310" s="257"/>
      <c r="I1310" s="257"/>
      <c r="J1310" s="257"/>
      <c r="K1310" s="257"/>
      <c r="L1310" s="257"/>
      <c r="M1310" s="257"/>
      <c r="N1310" s="257"/>
      <c r="O1310" s="257"/>
      <c r="P1310" s="257"/>
      <c r="R1310" s="8"/>
      <c r="S1310" s="5"/>
      <c r="T1310" s="5"/>
      <c r="U1310" s="5"/>
      <c r="V1310" s="5"/>
      <c r="W1310" s="5"/>
      <c r="X1310" s="5"/>
      <c r="Y1310" s="5"/>
      <c r="Z1310" s="5"/>
    </row>
    <row r="1311" customFormat="false" ht="15" hidden="false" customHeight="true" outlineLevel="0" collapsed="false">
      <c r="A1311" s="257"/>
      <c r="B1311" s="257"/>
      <c r="C1311" s="257"/>
      <c r="D1311" s="257"/>
      <c r="E1311" s="257"/>
      <c r="F1311" s="257"/>
      <c r="G1311" s="257"/>
      <c r="H1311" s="257"/>
      <c r="I1311" s="257"/>
      <c r="J1311" s="257"/>
      <c r="K1311" s="257"/>
      <c r="L1311" s="257"/>
      <c r="M1311" s="257"/>
      <c r="N1311" s="257"/>
      <c r="O1311" s="257"/>
      <c r="P1311" s="257"/>
      <c r="R1311" s="8"/>
      <c r="S1311" s="5"/>
      <c r="T1311" s="5"/>
      <c r="U1311" s="5"/>
      <c r="V1311" s="5"/>
      <c r="W1311" s="5"/>
      <c r="X1311" s="5"/>
      <c r="Y1311" s="5"/>
      <c r="Z1311" s="5"/>
    </row>
    <row r="1312" customFormat="false" ht="15" hidden="false" customHeight="true" outlineLevel="0" collapsed="false">
      <c r="A1312" s="257"/>
      <c r="B1312" s="257"/>
      <c r="C1312" s="257"/>
      <c r="D1312" s="257"/>
      <c r="E1312" s="257"/>
      <c r="F1312" s="257"/>
      <c r="G1312" s="257"/>
      <c r="H1312" s="257"/>
      <c r="I1312" s="257"/>
      <c r="J1312" s="257"/>
      <c r="K1312" s="257"/>
      <c r="L1312" s="257"/>
      <c r="M1312" s="257"/>
      <c r="N1312" s="257"/>
      <c r="O1312" s="257"/>
      <c r="P1312" s="257"/>
      <c r="R1312" s="8"/>
      <c r="S1312" s="5"/>
      <c r="T1312" s="5"/>
      <c r="U1312" s="5"/>
      <c r="V1312" s="5"/>
      <c r="W1312" s="5"/>
      <c r="X1312" s="5"/>
      <c r="Y1312" s="5"/>
      <c r="Z1312" s="5"/>
    </row>
    <row r="1313" customFormat="false" ht="15" hidden="false" customHeight="true" outlineLevel="0" collapsed="false">
      <c r="A1313" s="257"/>
      <c r="B1313" s="257"/>
      <c r="C1313" s="257"/>
      <c r="D1313" s="257"/>
      <c r="E1313" s="257"/>
      <c r="F1313" s="257"/>
      <c r="G1313" s="257"/>
      <c r="H1313" s="257"/>
      <c r="I1313" s="257"/>
      <c r="J1313" s="257"/>
      <c r="K1313" s="257"/>
      <c r="L1313" s="257"/>
      <c r="M1313" s="257"/>
      <c r="N1313" s="257"/>
      <c r="O1313" s="257"/>
      <c r="P1313" s="257"/>
      <c r="R1313" s="8"/>
      <c r="S1313" s="5"/>
      <c r="T1313" s="5"/>
      <c r="U1313" s="5"/>
      <c r="V1313" s="5"/>
      <c r="W1313" s="5"/>
      <c r="X1313" s="5"/>
      <c r="Y1313" s="5"/>
      <c r="Z1313" s="5"/>
    </row>
    <row r="1314" customFormat="false" ht="15" hidden="false" customHeight="true" outlineLevel="0" collapsed="false">
      <c r="A1314" s="257"/>
      <c r="B1314" s="257"/>
      <c r="C1314" s="257"/>
      <c r="D1314" s="257"/>
      <c r="E1314" s="257"/>
      <c r="F1314" s="257"/>
      <c r="G1314" s="257"/>
      <c r="H1314" s="257"/>
      <c r="I1314" s="257"/>
      <c r="J1314" s="257"/>
      <c r="K1314" s="257"/>
      <c r="L1314" s="257"/>
      <c r="M1314" s="257"/>
      <c r="N1314" s="257"/>
      <c r="O1314" s="257"/>
      <c r="P1314" s="257"/>
      <c r="R1314" s="8"/>
      <c r="S1314" s="5"/>
      <c r="T1314" s="5"/>
      <c r="U1314" s="5"/>
      <c r="V1314" s="5"/>
      <c r="W1314" s="5"/>
      <c r="X1314" s="5"/>
      <c r="Y1314" s="5"/>
      <c r="Z1314" s="5"/>
    </row>
    <row r="1315" customFormat="false" ht="15" hidden="false" customHeight="true" outlineLevel="0" collapsed="false">
      <c r="A1315" s="257"/>
      <c r="B1315" s="257"/>
      <c r="C1315" s="257"/>
      <c r="D1315" s="257"/>
      <c r="E1315" s="257"/>
      <c r="F1315" s="257"/>
      <c r="G1315" s="257"/>
      <c r="H1315" s="257"/>
      <c r="I1315" s="257"/>
      <c r="J1315" s="257"/>
      <c r="K1315" s="257"/>
      <c r="L1315" s="257"/>
      <c r="M1315" s="257"/>
      <c r="N1315" s="257"/>
      <c r="O1315" s="257"/>
      <c r="P1315" s="257"/>
      <c r="R1315" s="8"/>
      <c r="S1315" s="5"/>
      <c r="T1315" s="5"/>
      <c r="U1315" s="5"/>
      <c r="V1315" s="5"/>
      <c r="W1315" s="5"/>
      <c r="X1315" s="5"/>
      <c r="Y1315" s="5"/>
      <c r="Z1315" s="5"/>
    </row>
    <row r="1316" customFormat="false" ht="15" hidden="false" customHeight="true" outlineLevel="0" collapsed="false">
      <c r="A1316" s="257"/>
      <c r="B1316" s="257"/>
      <c r="C1316" s="257"/>
      <c r="D1316" s="257"/>
      <c r="E1316" s="257"/>
      <c r="F1316" s="257"/>
      <c r="G1316" s="257"/>
      <c r="H1316" s="257"/>
      <c r="I1316" s="257"/>
      <c r="J1316" s="257"/>
      <c r="K1316" s="257"/>
      <c r="L1316" s="257"/>
      <c r="M1316" s="257"/>
      <c r="N1316" s="257"/>
      <c r="O1316" s="257"/>
      <c r="P1316" s="257"/>
      <c r="R1316" s="8"/>
      <c r="S1316" s="5"/>
      <c r="T1316" s="5"/>
      <c r="U1316" s="5"/>
      <c r="V1316" s="5"/>
      <c r="W1316" s="5"/>
      <c r="X1316" s="5"/>
      <c r="Y1316" s="5"/>
      <c r="Z1316" s="5"/>
    </row>
    <row r="1317" customFormat="false" ht="15" hidden="false" customHeight="true" outlineLevel="0" collapsed="false">
      <c r="A1317" s="257"/>
      <c r="B1317" s="257"/>
      <c r="C1317" s="257"/>
      <c r="D1317" s="257"/>
      <c r="E1317" s="257"/>
      <c r="F1317" s="257"/>
      <c r="G1317" s="257"/>
      <c r="H1317" s="257"/>
      <c r="I1317" s="257"/>
      <c r="J1317" s="257"/>
      <c r="K1317" s="257"/>
      <c r="L1317" s="257"/>
      <c r="M1317" s="257"/>
      <c r="N1317" s="257"/>
      <c r="O1317" s="257"/>
      <c r="P1317" s="257"/>
      <c r="R1317" s="8"/>
      <c r="S1317" s="5"/>
      <c r="T1317" s="5"/>
      <c r="U1317" s="5"/>
      <c r="V1317" s="5"/>
      <c r="W1317" s="5"/>
      <c r="X1317" s="5"/>
      <c r="Y1317" s="5"/>
      <c r="Z1317" s="5"/>
    </row>
    <row r="1318" customFormat="false" ht="15" hidden="false" customHeight="true" outlineLevel="0" collapsed="false">
      <c r="A1318" s="257"/>
      <c r="B1318" s="257"/>
      <c r="C1318" s="257"/>
      <c r="D1318" s="257"/>
      <c r="E1318" s="257"/>
      <c r="F1318" s="257"/>
      <c r="G1318" s="257"/>
      <c r="H1318" s="257"/>
      <c r="I1318" s="257"/>
      <c r="J1318" s="257"/>
      <c r="K1318" s="257"/>
      <c r="L1318" s="257"/>
      <c r="M1318" s="257"/>
      <c r="N1318" s="257"/>
      <c r="O1318" s="257"/>
      <c r="P1318" s="257"/>
      <c r="R1318" s="8"/>
      <c r="S1318" s="5"/>
      <c r="T1318" s="5"/>
      <c r="U1318" s="5"/>
      <c r="V1318" s="5"/>
      <c r="W1318" s="5"/>
      <c r="X1318" s="5"/>
      <c r="Y1318" s="5"/>
      <c r="Z1318" s="5"/>
    </row>
    <row r="1319" customFormat="false" ht="25.5" hidden="false" customHeight="true" outlineLevel="0" collapsed="false">
      <c r="A1319" s="257"/>
      <c r="B1319" s="257"/>
      <c r="C1319" s="257"/>
      <c r="D1319" s="257"/>
      <c r="E1319" s="257"/>
      <c r="F1319" s="257"/>
      <c r="G1319" s="257"/>
      <c r="H1319" s="257"/>
      <c r="I1319" s="257"/>
      <c r="J1319" s="257"/>
      <c r="K1319" s="257"/>
      <c r="L1319" s="257"/>
      <c r="M1319" s="257"/>
      <c r="N1319" s="257"/>
      <c r="O1319" s="257"/>
      <c r="P1319" s="257"/>
      <c r="R1319" s="8"/>
      <c r="S1319" s="5"/>
      <c r="T1319" s="5"/>
      <c r="U1319" s="5"/>
      <c r="V1319" s="5"/>
      <c r="W1319" s="5"/>
      <c r="X1319" s="5"/>
      <c r="Y1319" s="5"/>
      <c r="Z1319" s="5"/>
    </row>
    <row r="1320" customFormat="false" ht="15" hidden="false" customHeight="true" outlineLevel="0" collapsed="false">
      <c r="A1320" s="257"/>
      <c r="B1320" s="257"/>
      <c r="C1320" s="257"/>
      <c r="D1320" s="257"/>
      <c r="E1320" s="257"/>
      <c r="F1320" s="257"/>
      <c r="G1320" s="257"/>
      <c r="H1320" s="257"/>
      <c r="I1320" s="257"/>
      <c r="J1320" s="257"/>
      <c r="K1320" s="257"/>
      <c r="L1320" s="257"/>
      <c r="M1320" s="257"/>
      <c r="N1320" s="257"/>
      <c r="O1320" s="257"/>
      <c r="P1320" s="257"/>
      <c r="R1320" s="8"/>
      <c r="S1320" s="5"/>
      <c r="T1320" s="5"/>
      <c r="U1320" s="5"/>
      <c r="V1320" s="5"/>
      <c r="W1320" s="5"/>
      <c r="X1320" s="5"/>
      <c r="Y1320" s="5"/>
      <c r="Z1320" s="5"/>
    </row>
    <row r="1321" customFormat="false" ht="15" hidden="false" customHeight="true" outlineLevel="0" collapsed="false">
      <c r="A1321" s="257"/>
      <c r="B1321" s="257"/>
      <c r="C1321" s="257"/>
      <c r="D1321" s="257"/>
      <c r="E1321" s="257"/>
      <c r="F1321" s="257"/>
      <c r="G1321" s="257"/>
      <c r="H1321" s="257"/>
      <c r="I1321" s="257"/>
      <c r="J1321" s="257"/>
      <c r="K1321" s="257"/>
      <c r="L1321" s="257"/>
      <c r="M1321" s="257"/>
      <c r="N1321" s="257"/>
      <c r="O1321" s="257"/>
      <c r="P1321" s="257"/>
      <c r="R1321" s="8"/>
      <c r="S1321" s="5"/>
      <c r="T1321" s="5"/>
      <c r="U1321" s="5"/>
      <c r="V1321" s="5"/>
      <c r="W1321" s="5"/>
      <c r="X1321" s="5"/>
      <c r="Y1321" s="5"/>
      <c r="Z1321" s="5"/>
    </row>
    <row r="1322" customFormat="false" ht="15" hidden="false" customHeight="true" outlineLevel="0" collapsed="false">
      <c r="A1322" s="257"/>
      <c r="B1322" s="257"/>
      <c r="C1322" s="257"/>
      <c r="D1322" s="257"/>
      <c r="E1322" s="257"/>
      <c r="F1322" s="257"/>
      <c r="G1322" s="257"/>
      <c r="H1322" s="257"/>
      <c r="I1322" s="257"/>
      <c r="J1322" s="257"/>
      <c r="K1322" s="257"/>
      <c r="L1322" s="257"/>
      <c r="M1322" s="257"/>
      <c r="N1322" s="257"/>
      <c r="O1322" s="257"/>
      <c r="P1322" s="257"/>
      <c r="R1322" s="8"/>
      <c r="S1322" s="5"/>
      <c r="T1322" s="5"/>
      <c r="U1322" s="5"/>
      <c r="V1322" s="5"/>
      <c r="W1322" s="5"/>
      <c r="X1322" s="5"/>
      <c r="Y1322" s="5"/>
      <c r="Z1322" s="5"/>
    </row>
    <row r="1323" customFormat="false" ht="15" hidden="false" customHeight="true" outlineLevel="0" collapsed="false">
      <c r="A1323" s="257"/>
      <c r="B1323" s="257"/>
      <c r="C1323" s="257"/>
      <c r="D1323" s="257"/>
      <c r="E1323" s="257"/>
      <c r="F1323" s="257"/>
      <c r="G1323" s="257"/>
      <c r="H1323" s="257"/>
      <c r="I1323" s="257"/>
      <c r="J1323" s="257"/>
      <c r="K1323" s="257"/>
      <c r="L1323" s="257"/>
      <c r="M1323" s="257"/>
      <c r="N1323" s="257"/>
      <c r="O1323" s="257"/>
      <c r="P1323" s="257"/>
      <c r="R1323" s="8"/>
      <c r="S1323" s="5"/>
      <c r="T1323" s="5"/>
      <c r="U1323" s="5"/>
      <c r="V1323" s="5"/>
      <c r="W1323" s="5"/>
      <c r="X1323" s="5"/>
      <c r="Y1323" s="5"/>
      <c r="Z1323" s="5"/>
    </row>
    <row r="1324" customFormat="false" ht="15" hidden="false" customHeight="true" outlineLevel="0" collapsed="false">
      <c r="A1324" s="257"/>
      <c r="B1324" s="257"/>
      <c r="C1324" s="257"/>
      <c r="D1324" s="257"/>
      <c r="E1324" s="257"/>
      <c r="F1324" s="257"/>
      <c r="G1324" s="257"/>
      <c r="H1324" s="257"/>
      <c r="I1324" s="257"/>
      <c r="J1324" s="257"/>
      <c r="K1324" s="257"/>
      <c r="L1324" s="257"/>
      <c r="M1324" s="257"/>
      <c r="N1324" s="257"/>
      <c r="O1324" s="257"/>
      <c r="P1324" s="257"/>
      <c r="R1324" s="8"/>
      <c r="S1324" s="5"/>
      <c r="T1324" s="5"/>
      <c r="U1324" s="5"/>
      <c r="V1324" s="5"/>
      <c r="W1324" s="5"/>
      <c r="X1324" s="5"/>
      <c r="Y1324" s="5"/>
      <c r="Z1324" s="5"/>
    </row>
    <row r="1325" customFormat="false" ht="15" hidden="false" customHeight="true" outlineLevel="0" collapsed="false">
      <c r="A1325" s="257"/>
      <c r="B1325" s="257"/>
      <c r="C1325" s="257"/>
      <c r="D1325" s="257"/>
      <c r="E1325" s="257"/>
      <c r="F1325" s="257"/>
      <c r="G1325" s="257"/>
      <c r="H1325" s="257"/>
      <c r="I1325" s="257"/>
      <c r="J1325" s="257"/>
      <c r="K1325" s="257"/>
      <c r="L1325" s="257"/>
      <c r="M1325" s="257"/>
      <c r="N1325" s="257"/>
      <c r="O1325" s="257"/>
      <c r="P1325" s="257"/>
      <c r="R1325" s="8"/>
      <c r="S1325" s="5"/>
      <c r="T1325" s="5"/>
      <c r="U1325" s="5"/>
      <c r="V1325" s="5"/>
      <c r="W1325" s="5"/>
      <c r="X1325" s="5"/>
      <c r="Y1325" s="5"/>
      <c r="Z1325" s="5"/>
    </row>
    <row r="1326" customFormat="false" ht="15" hidden="false" customHeight="true" outlineLevel="0" collapsed="false">
      <c r="A1326" s="257"/>
      <c r="B1326" s="257"/>
      <c r="C1326" s="257"/>
      <c r="D1326" s="257"/>
      <c r="E1326" s="257"/>
      <c r="F1326" s="257"/>
      <c r="G1326" s="257"/>
      <c r="H1326" s="257"/>
      <c r="I1326" s="257"/>
      <c r="J1326" s="257"/>
      <c r="K1326" s="257"/>
      <c r="L1326" s="257"/>
      <c r="M1326" s="257"/>
      <c r="N1326" s="257"/>
      <c r="O1326" s="257"/>
      <c r="P1326" s="257"/>
      <c r="R1326" s="8"/>
      <c r="S1326" s="5"/>
      <c r="T1326" s="5"/>
      <c r="U1326" s="5"/>
      <c r="V1326" s="5"/>
      <c r="W1326" s="5"/>
      <c r="X1326" s="5"/>
      <c r="Y1326" s="5"/>
      <c r="Z1326" s="5"/>
    </row>
    <row r="1327" customFormat="false" ht="15" hidden="false" customHeight="true" outlineLevel="0" collapsed="false">
      <c r="A1327" s="257"/>
      <c r="B1327" s="257"/>
      <c r="C1327" s="257"/>
      <c r="D1327" s="257"/>
      <c r="E1327" s="257"/>
      <c r="F1327" s="257"/>
      <c r="G1327" s="257"/>
      <c r="H1327" s="257"/>
      <c r="I1327" s="257"/>
      <c r="J1327" s="257"/>
      <c r="K1327" s="257"/>
      <c r="L1327" s="257"/>
      <c r="M1327" s="257"/>
      <c r="N1327" s="257"/>
      <c r="O1327" s="257"/>
      <c r="P1327" s="257"/>
      <c r="R1327" s="8"/>
      <c r="S1327" s="5"/>
      <c r="T1327" s="5"/>
      <c r="U1327" s="5"/>
      <c r="V1327" s="5"/>
      <c r="W1327" s="5"/>
      <c r="X1327" s="5"/>
      <c r="Y1327" s="5"/>
      <c r="Z1327" s="5"/>
    </row>
    <row r="1328" customFormat="false" ht="15" hidden="false" customHeight="true" outlineLevel="0" collapsed="false">
      <c r="A1328" s="257"/>
      <c r="B1328" s="257"/>
      <c r="C1328" s="257"/>
      <c r="D1328" s="257"/>
      <c r="E1328" s="257"/>
      <c r="F1328" s="257"/>
      <c r="G1328" s="257"/>
      <c r="H1328" s="257"/>
      <c r="I1328" s="257"/>
      <c r="J1328" s="257"/>
      <c r="K1328" s="257"/>
      <c r="L1328" s="257"/>
      <c r="M1328" s="257"/>
      <c r="N1328" s="257"/>
      <c r="O1328" s="257"/>
      <c r="P1328" s="257"/>
      <c r="R1328" s="8"/>
      <c r="S1328" s="5"/>
      <c r="T1328" s="5"/>
      <c r="U1328" s="5"/>
      <c r="V1328" s="5"/>
      <c r="W1328" s="5"/>
      <c r="X1328" s="5"/>
      <c r="Y1328" s="5"/>
      <c r="Z1328" s="5"/>
    </row>
    <row r="1329" customFormat="false" ht="15" hidden="false" customHeight="true" outlineLevel="0" collapsed="false">
      <c r="A1329" s="257"/>
      <c r="B1329" s="257"/>
      <c r="C1329" s="257"/>
      <c r="D1329" s="257"/>
      <c r="E1329" s="257"/>
      <c r="F1329" s="257"/>
      <c r="G1329" s="257"/>
      <c r="H1329" s="257"/>
      <c r="I1329" s="257"/>
      <c r="J1329" s="257"/>
      <c r="K1329" s="257"/>
      <c r="L1329" s="257"/>
      <c r="M1329" s="257"/>
      <c r="N1329" s="257"/>
      <c r="O1329" s="257"/>
      <c r="P1329" s="257"/>
      <c r="R1329" s="8"/>
      <c r="S1329" s="5"/>
      <c r="T1329" s="5"/>
      <c r="U1329" s="5"/>
      <c r="V1329" s="5"/>
      <c r="W1329" s="5"/>
      <c r="X1329" s="5"/>
      <c r="Y1329" s="5"/>
      <c r="Z1329" s="5"/>
    </row>
    <row r="1330" customFormat="false" ht="15" hidden="false" customHeight="true" outlineLevel="0" collapsed="false">
      <c r="A1330" s="257"/>
      <c r="B1330" s="257"/>
      <c r="C1330" s="257"/>
      <c r="D1330" s="257"/>
      <c r="E1330" s="257"/>
      <c r="F1330" s="257"/>
      <c r="G1330" s="257"/>
      <c r="H1330" s="257"/>
      <c r="I1330" s="257"/>
      <c r="J1330" s="257"/>
      <c r="K1330" s="257"/>
      <c r="L1330" s="257"/>
      <c r="M1330" s="257"/>
      <c r="N1330" s="257"/>
      <c r="O1330" s="257"/>
      <c r="P1330" s="257"/>
      <c r="R1330" s="8"/>
      <c r="S1330" s="5"/>
      <c r="T1330" s="5"/>
      <c r="U1330" s="5"/>
      <c r="V1330" s="5"/>
      <c r="W1330" s="5"/>
      <c r="X1330" s="5"/>
      <c r="Y1330" s="5"/>
      <c r="Z1330" s="5"/>
    </row>
    <row r="1331" customFormat="false" ht="15" hidden="false" customHeight="true" outlineLevel="0" collapsed="false">
      <c r="A1331" s="257"/>
      <c r="B1331" s="257"/>
      <c r="C1331" s="257"/>
      <c r="D1331" s="257"/>
      <c r="E1331" s="257"/>
      <c r="F1331" s="257"/>
      <c r="G1331" s="257"/>
      <c r="H1331" s="257"/>
      <c r="I1331" s="257"/>
      <c r="J1331" s="257"/>
      <c r="K1331" s="257"/>
      <c r="L1331" s="257"/>
      <c r="M1331" s="257"/>
      <c r="N1331" s="257"/>
      <c r="O1331" s="257"/>
      <c r="P1331" s="257"/>
      <c r="R1331" s="8"/>
      <c r="S1331" s="5"/>
      <c r="T1331" s="5"/>
      <c r="U1331" s="5"/>
      <c r="V1331" s="5"/>
      <c r="W1331" s="5"/>
      <c r="X1331" s="5"/>
      <c r="Y1331" s="5"/>
      <c r="Z1331" s="5"/>
    </row>
    <row r="1332" customFormat="false" ht="15" hidden="false" customHeight="true" outlineLevel="0" collapsed="false">
      <c r="A1332" s="257"/>
      <c r="B1332" s="257"/>
      <c r="C1332" s="257"/>
      <c r="D1332" s="257"/>
      <c r="E1332" s="257"/>
      <c r="F1332" s="257"/>
      <c r="G1332" s="257"/>
      <c r="H1332" s="257"/>
      <c r="I1332" s="257"/>
      <c r="J1332" s="257"/>
      <c r="K1332" s="257"/>
      <c r="L1332" s="257"/>
      <c r="M1332" s="257"/>
      <c r="N1332" s="257"/>
      <c r="O1332" s="257"/>
      <c r="P1332" s="257"/>
      <c r="R1332" s="8"/>
      <c r="S1332" s="5"/>
      <c r="T1332" s="5"/>
      <c r="U1332" s="5"/>
      <c r="V1332" s="5"/>
      <c r="W1332" s="5"/>
      <c r="X1332" s="5"/>
      <c r="Y1332" s="5"/>
      <c r="Z1332" s="5"/>
    </row>
    <row r="1333" customFormat="false" ht="15" hidden="false" customHeight="true" outlineLevel="0" collapsed="false">
      <c r="A1333" s="257"/>
      <c r="B1333" s="257"/>
      <c r="C1333" s="257"/>
      <c r="D1333" s="257"/>
      <c r="E1333" s="257"/>
      <c r="F1333" s="257"/>
      <c r="G1333" s="257"/>
      <c r="H1333" s="257"/>
      <c r="I1333" s="257"/>
      <c r="J1333" s="257"/>
      <c r="K1333" s="257"/>
      <c r="L1333" s="257"/>
      <c r="M1333" s="257"/>
      <c r="N1333" s="257"/>
      <c r="O1333" s="257"/>
      <c r="P1333" s="257"/>
      <c r="R1333" s="8"/>
      <c r="S1333" s="5"/>
      <c r="T1333" s="5"/>
      <c r="U1333" s="5"/>
      <c r="V1333" s="5"/>
      <c r="W1333" s="5"/>
      <c r="X1333" s="5"/>
      <c r="Y1333" s="5"/>
      <c r="Z1333" s="5"/>
    </row>
    <row r="1334" customFormat="false" ht="15" hidden="false" customHeight="true" outlineLevel="0" collapsed="false">
      <c r="A1334" s="257"/>
      <c r="B1334" s="257"/>
      <c r="C1334" s="257"/>
      <c r="D1334" s="257"/>
      <c r="E1334" s="257"/>
      <c r="F1334" s="257"/>
      <c r="G1334" s="257"/>
      <c r="H1334" s="257"/>
      <c r="I1334" s="257"/>
      <c r="J1334" s="257"/>
      <c r="K1334" s="257"/>
      <c r="L1334" s="257"/>
      <c r="M1334" s="257"/>
      <c r="N1334" s="257"/>
      <c r="O1334" s="257"/>
      <c r="P1334" s="257"/>
      <c r="R1334" s="8"/>
      <c r="S1334" s="5"/>
      <c r="T1334" s="5"/>
      <c r="U1334" s="5"/>
      <c r="V1334" s="5"/>
      <c r="W1334" s="5"/>
      <c r="X1334" s="5"/>
      <c r="Y1334" s="5"/>
      <c r="Z1334" s="5"/>
    </row>
    <row r="1335" customFormat="false" ht="15" hidden="false" customHeight="true" outlineLevel="0" collapsed="false">
      <c r="A1335" s="257"/>
      <c r="B1335" s="257"/>
      <c r="C1335" s="257"/>
      <c r="D1335" s="257"/>
      <c r="E1335" s="257"/>
      <c r="F1335" s="257"/>
      <c r="G1335" s="257"/>
      <c r="H1335" s="257"/>
      <c r="I1335" s="257"/>
      <c r="J1335" s="257"/>
      <c r="K1335" s="257"/>
      <c r="L1335" s="257"/>
      <c r="M1335" s="257"/>
      <c r="N1335" s="257"/>
      <c r="O1335" s="257"/>
      <c r="P1335" s="257"/>
      <c r="R1335" s="8"/>
      <c r="S1335" s="5"/>
      <c r="T1335" s="5"/>
      <c r="U1335" s="5"/>
      <c r="V1335" s="5"/>
      <c r="W1335" s="5"/>
      <c r="X1335" s="5"/>
      <c r="Y1335" s="5"/>
      <c r="Z1335" s="5"/>
    </row>
    <row r="1336" customFormat="false" ht="15" hidden="false" customHeight="true" outlineLevel="0" collapsed="false">
      <c r="A1336" s="257"/>
      <c r="B1336" s="257"/>
      <c r="C1336" s="257"/>
      <c r="D1336" s="257"/>
      <c r="E1336" s="257"/>
      <c r="F1336" s="257"/>
      <c r="G1336" s="257"/>
      <c r="H1336" s="257"/>
      <c r="I1336" s="257"/>
      <c r="J1336" s="257"/>
      <c r="K1336" s="257"/>
      <c r="L1336" s="257"/>
      <c r="M1336" s="257"/>
      <c r="N1336" s="257"/>
      <c r="O1336" s="257"/>
      <c r="P1336" s="257"/>
      <c r="R1336" s="8"/>
      <c r="S1336" s="5"/>
      <c r="T1336" s="5"/>
      <c r="U1336" s="5"/>
      <c r="V1336" s="5"/>
      <c r="W1336" s="5"/>
      <c r="X1336" s="5"/>
      <c r="Y1336" s="5"/>
      <c r="Z1336" s="5"/>
    </row>
    <row r="1337" customFormat="false" ht="15" hidden="false" customHeight="true" outlineLevel="0" collapsed="false">
      <c r="A1337" s="257"/>
      <c r="B1337" s="257"/>
      <c r="C1337" s="257"/>
      <c r="D1337" s="257"/>
      <c r="E1337" s="257"/>
      <c r="F1337" s="257"/>
      <c r="G1337" s="257"/>
      <c r="H1337" s="257"/>
      <c r="I1337" s="257"/>
      <c r="J1337" s="257"/>
      <c r="K1337" s="257"/>
      <c r="L1337" s="257"/>
      <c r="M1337" s="257"/>
      <c r="N1337" s="257"/>
      <c r="O1337" s="257"/>
      <c r="P1337" s="257"/>
      <c r="R1337" s="8"/>
      <c r="S1337" s="5"/>
      <c r="T1337" s="5"/>
      <c r="U1337" s="5"/>
      <c r="V1337" s="5"/>
      <c r="W1337" s="5"/>
      <c r="X1337" s="5"/>
      <c r="Y1337" s="5"/>
      <c r="Z1337" s="5"/>
    </row>
    <row r="1338" customFormat="false" ht="15" hidden="false" customHeight="true" outlineLevel="0" collapsed="false">
      <c r="A1338" s="257"/>
      <c r="B1338" s="257"/>
      <c r="C1338" s="257"/>
      <c r="D1338" s="257"/>
      <c r="E1338" s="257"/>
      <c r="F1338" s="257"/>
      <c r="G1338" s="257"/>
      <c r="H1338" s="257"/>
      <c r="I1338" s="257"/>
      <c r="J1338" s="257"/>
      <c r="K1338" s="257"/>
      <c r="L1338" s="257"/>
      <c r="M1338" s="257"/>
      <c r="N1338" s="257"/>
      <c r="O1338" s="257"/>
      <c r="P1338" s="257"/>
      <c r="R1338" s="8"/>
      <c r="S1338" s="5"/>
      <c r="T1338" s="5"/>
      <c r="U1338" s="5"/>
      <c r="V1338" s="5"/>
      <c r="W1338" s="5"/>
      <c r="X1338" s="5"/>
      <c r="Y1338" s="5"/>
      <c r="Z1338" s="5"/>
    </row>
    <row r="1339" customFormat="false" ht="15" hidden="false" customHeight="true" outlineLevel="0" collapsed="false">
      <c r="A1339" s="257"/>
      <c r="B1339" s="257"/>
      <c r="C1339" s="257"/>
      <c r="D1339" s="257"/>
      <c r="E1339" s="257"/>
      <c r="F1339" s="257"/>
      <c r="G1339" s="257"/>
      <c r="H1339" s="257"/>
      <c r="I1339" s="257"/>
      <c r="J1339" s="257"/>
      <c r="K1339" s="257"/>
      <c r="L1339" s="257"/>
      <c r="M1339" s="257"/>
      <c r="N1339" s="257"/>
      <c r="O1339" s="257"/>
      <c r="P1339" s="257"/>
      <c r="R1339" s="8"/>
      <c r="S1339" s="5"/>
      <c r="T1339" s="5"/>
      <c r="U1339" s="5"/>
      <c r="V1339" s="5"/>
      <c r="W1339" s="5"/>
      <c r="X1339" s="5"/>
      <c r="Y1339" s="5"/>
      <c r="Z1339" s="5"/>
    </row>
    <row r="1340" customFormat="false" ht="20.25" hidden="false" customHeight="true" outlineLevel="0" collapsed="false">
      <c r="A1340" s="257"/>
      <c r="B1340" s="257"/>
      <c r="C1340" s="257"/>
      <c r="D1340" s="257"/>
      <c r="E1340" s="257"/>
      <c r="F1340" s="257"/>
      <c r="G1340" s="257"/>
      <c r="H1340" s="257"/>
      <c r="I1340" s="257"/>
      <c r="J1340" s="257"/>
      <c r="K1340" s="257"/>
      <c r="L1340" s="257"/>
      <c r="M1340" s="257"/>
      <c r="N1340" s="257"/>
      <c r="O1340" s="257"/>
      <c r="P1340" s="257"/>
      <c r="R1340" s="8"/>
      <c r="S1340" s="5"/>
      <c r="T1340" s="5"/>
      <c r="U1340" s="5"/>
      <c r="V1340" s="5"/>
      <c r="W1340" s="5"/>
      <c r="X1340" s="5"/>
      <c r="Y1340" s="5"/>
      <c r="Z1340" s="5"/>
    </row>
    <row r="1341" customFormat="false" ht="20.25" hidden="false" customHeight="true" outlineLevel="0" collapsed="false">
      <c r="A1341" s="257"/>
      <c r="B1341" s="257"/>
      <c r="C1341" s="257"/>
      <c r="D1341" s="257"/>
      <c r="E1341" s="257"/>
      <c r="F1341" s="257"/>
      <c r="G1341" s="257"/>
      <c r="H1341" s="257"/>
      <c r="I1341" s="257"/>
      <c r="J1341" s="257"/>
      <c r="K1341" s="257"/>
      <c r="L1341" s="257"/>
      <c r="M1341" s="257"/>
      <c r="N1341" s="257"/>
      <c r="O1341" s="257"/>
      <c r="P1341" s="257"/>
      <c r="R1341" s="8"/>
      <c r="S1341" s="5"/>
      <c r="T1341" s="5"/>
      <c r="U1341" s="5"/>
      <c r="V1341" s="5"/>
      <c r="W1341" s="5"/>
      <c r="X1341" s="5"/>
      <c r="Y1341" s="5"/>
      <c r="Z1341" s="5"/>
    </row>
    <row r="1342" customFormat="false" ht="14.25" hidden="false" customHeight="true" outlineLevel="0" collapsed="false">
      <c r="A1342" s="257"/>
      <c r="B1342" s="257"/>
      <c r="C1342" s="257"/>
      <c r="D1342" s="257"/>
      <c r="E1342" s="257"/>
      <c r="F1342" s="257"/>
      <c r="G1342" s="257"/>
      <c r="H1342" s="257"/>
      <c r="I1342" s="257"/>
      <c r="J1342" s="257"/>
      <c r="K1342" s="257"/>
      <c r="L1342" s="257"/>
      <c r="M1342" s="257"/>
      <c r="N1342" s="257"/>
      <c r="O1342" s="257"/>
      <c r="P1342" s="257"/>
      <c r="R1342" s="8"/>
      <c r="S1342" s="5"/>
      <c r="T1342" s="5"/>
      <c r="U1342" s="5"/>
      <c r="V1342" s="5"/>
      <c r="W1342" s="5"/>
      <c r="X1342" s="5"/>
      <c r="Y1342" s="5"/>
      <c r="Z1342" s="5"/>
    </row>
    <row r="1343" customFormat="false" ht="15" hidden="false" customHeight="true" outlineLevel="0" collapsed="false">
      <c r="A1343" s="257"/>
      <c r="B1343" s="257"/>
      <c r="C1343" s="257"/>
      <c r="D1343" s="257"/>
      <c r="E1343" s="257"/>
      <c r="F1343" s="257"/>
      <c r="G1343" s="257"/>
      <c r="H1343" s="257"/>
      <c r="I1343" s="257"/>
      <c r="J1343" s="257"/>
      <c r="K1343" s="257"/>
      <c r="L1343" s="257"/>
      <c r="M1343" s="257"/>
      <c r="N1343" s="257"/>
      <c r="O1343" s="257"/>
      <c r="P1343" s="257"/>
      <c r="R1343" s="8"/>
      <c r="S1343" s="5"/>
      <c r="T1343" s="5"/>
      <c r="U1343" s="5"/>
      <c r="V1343" s="5"/>
      <c r="W1343" s="5"/>
      <c r="X1343" s="5"/>
      <c r="Y1343" s="5"/>
      <c r="Z1343" s="5"/>
    </row>
    <row r="1344" customFormat="false" ht="17.25" hidden="false" customHeight="true" outlineLevel="0" collapsed="false">
      <c r="A1344" s="257"/>
      <c r="B1344" s="257"/>
      <c r="C1344" s="257"/>
      <c r="D1344" s="257"/>
      <c r="E1344" s="257"/>
      <c r="F1344" s="257"/>
      <c r="G1344" s="257"/>
      <c r="H1344" s="257"/>
      <c r="I1344" s="257"/>
      <c r="J1344" s="257"/>
      <c r="K1344" s="257"/>
      <c r="L1344" s="257"/>
      <c r="M1344" s="257"/>
      <c r="N1344" s="257"/>
      <c r="O1344" s="257"/>
      <c r="P1344" s="257"/>
      <c r="R1344" s="8"/>
      <c r="S1344" s="5"/>
      <c r="T1344" s="5"/>
      <c r="U1344" s="5"/>
      <c r="V1344" s="5"/>
      <c r="W1344" s="5"/>
      <c r="X1344" s="5"/>
      <c r="Y1344" s="5"/>
      <c r="Z1344" s="5"/>
    </row>
    <row r="1345" customFormat="false" ht="18.75" hidden="false" customHeight="true" outlineLevel="0" collapsed="false">
      <c r="A1345" s="257"/>
      <c r="B1345" s="257"/>
      <c r="C1345" s="257"/>
      <c r="D1345" s="257"/>
      <c r="E1345" s="257"/>
      <c r="F1345" s="257"/>
      <c r="G1345" s="257"/>
      <c r="H1345" s="257"/>
      <c r="I1345" s="257"/>
      <c r="J1345" s="257"/>
      <c r="K1345" s="257"/>
      <c r="L1345" s="257"/>
      <c r="M1345" s="257"/>
      <c r="N1345" s="257"/>
      <c r="O1345" s="257"/>
      <c r="P1345" s="257"/>
      <c r="R1345" s="8"/>
      <c r="S1345" s="5"/>
      <c r="T1345" s="5"/>
      <c r="U1345" s="5"/>
      <c r="V1345" s="5"/>
      <c r="W1345" s="5"/>
      <c r="X1345" s="5"/>
      <c r="Y1345" s="5"/>
      <c r="Z1345" s="5"/>
    </row>
    <row r="1346" customFormat="false" ht="20.25" hidden="false" customHeight="true" outlineLevel="0" collapsed="false">
      <c r="A1346" s="257"/>
      <c r="B1346" s="257"/>
      <c r="C1346" s="257"/>
      <c r="D1346" s="257"/>
      <c r="E1346" s="257"/>
      <c r="F1346" s="257"/>
      <c r="G1346" s="257"/>
      <c r="H1346" s="257"/>
      <c r="I1346" s="257"/>
      <c r="J1346" s="257"/>
      <c r="K1346" s="257"/>
      <c r="L1346" s="257"/>
      <c r="M1346" s="257"/>
      <c r="N1346" s="257"/>
      <c r="O1346" s="257"/>
      <c r="P1346" s="257"/>
      <c r="R1346" s="8"/>
      <c r="S1346" s="5"/>
      <c r="T1346" s="5"/>
      <c r="U1346" s="5"/>
      <c r="V1346" s="5"/>
      <c r="W1346" s="5"/>
      <c r="X1346" s="5"/>
      <c r="Y1346" s="5"/>
      <c r="Z1346" s="5"/>
    </row>
    <row r="1347" customFormat="false" ht="20.25" hidden="false" customHeight="true" outlineLevel="0" collapsed="false">
      <c r="A1347" s="257"/>
      <c r="B1347" s="257"/>
      <c r="C1347" s="257"/>
      <c r="D1347" s="257"/>
      <c r="E1347" s="257"/>
      <c r="F1347" s="257"/>
      <c r="G1347" s="257"/>
      <c r="H1347" s="257"/>
      <c r="I1347" s="257"/>
      <c r="J1347" s="257"/>
      <c r="K1347" s="257"/>
      <c r="L1347" s="257"/>
      <c r="M1347" s="257"/>
      <c r="N1347" s="257"/>
      <c r="O1347" s="257"/>
      <c r="P1347" s="257"/>
      <c r="R1347" s="8"/>
      <c r="S1347" s="5"/>
      <c r="T1347" s="5"/>
      <c r="U1347" s="5"/>
      <c r="V1347" s="5"/>
      <c r="W1347" s="5"/>
      <c r="X1347" s="5"/>
      <c r="Y1347" s="5"/>
      <c r="Z1347" s="5"/>
    </row>
    <row r="1348" customFormat="false" ht="20.25" hidden="false" customHeight="true" outlineLevel="0" collapsed="false">
      <c r="A1348" s="257"/>
      <c r="B1348" s="257"/>
      <c r="C1348" s="257"/>
      <c r="D1348" s="257"/>
      <c r="E1348" s="257"/>
      <c r="F1348" s="257"/>
      <c r="G1348" s="257"/>
      <c r="H1348" s="257"/>
      <c r="I1348" s="257"/>
      <c r="J1348" s="257"/>
      <c r="K1348" s="257"/>
      <c r="L1348" s="257"/>
      <c r="M1348" s="257"/>
      <c r="N1348" s="257"/>
      <c r="O1348" s="257"/>
      <c r="P1348" s="257"/>
      <c r="R1348" s="8"/>
      <c r="S1348" s="5"/>
      <c r="T1348" s="5"/>
      <c r="U1348" s="5"/>
      <c r="V1348" s="5"/>
      <c r="W1348" s="5"/>
      <c r="X1348" s="5"/>
      <c r="Y1348" s="5"/>
      <c r="Z1348" s="5"/>
    </row>
    <row r="1349" customFormat="false" ht="20.25" hidden="false" customHeight="true" outlineLevel="0" collapsed="false">
      <c r="A1349" s="257"/>
      <c r="B1349" s="257"/>
      <c r="C1349" s="257"/>
      <c r="D1349" s="257"/>
      <c r="E1349" s="257"/>
      <c r="F1349" s="257"/>
      <c r="G1349" s="257"/>
      <c r="H1349" s="257"/>
      <c r="I1349" s="257"/>
      <c r="J1349" s="257"/>
      <c r="K1349" s="257"/>
      <c r="L1349" s="257"/>
      <c r="M1349" s="257"/>
      <c r="N1349" s="257"/>
      <c r="O1349" s="257"/>
      <c r="P1349" s="257"/>
      <c r="R1349" s="8"/>
      <c r="S1349" s="5"/>
      <c r="T1349" s="5"/>
      <c r="U1349" s="5"/>
      <c r="V1349" s="5"/>
      <c r="W1349" s="5"/>
      <c r="X1349" s="5"/>
      <c r="Y1349" s="5"/>
      <c r="Z1349" s="5"/>
    </row>
    <row r="1350" customFormat="false" ht="18.75" hidden="false" customHeight="true" outlineLevel="0" collapsed="false">
      <c r="A1350" s="257"/>
      <c r="B1350" s="257"/>
      <c r="C1350" s="257"/>
      <c r="D1350" s="257"/>
      <c r="E1350" s="257"/>
      <c r="F1350" s="257"/>
      <c r="G1350" s="257"/>
      <c r="H1350" s="257"/>
      <c r="I1350" s="257"/>
      <c r="J1350" s="257"/>
      <c r="K1350" s="257"/>
      <c r="L1350" s="257"/>
      <c r="M1350" s="257"/>
      <c r="N1350" s="257"/>
      <c r="O1350" s="257"/>
      <c r="P1350" s="257"/>
      <c r="R1350" s="8"/>
      <c r="S1350" s="5"/>
      <c r="T1350" s="5"/>
      <c r="U1350" s="5"/>
      <c r="V1350" s="5"/>
      <c r="W1350" s="5"/>
      <c r="X1350" s="5"/>
      <c r="Y1350" s="5"/>
      <c r="Z1350" s="5"/>
    </row>
    <row r="1351" customFormat="false" ht="13.5" hidden="false" customHeight="true" outlineLevel="0" collapsed="false">
      <c r="A1351" s="257"/>
      <c r="B1351" s="257"/>
      <c r="C1351" s="257"/>
      <c r="D1351" s="257"/>
      <c r="E1351" s="257"/>
      <c r="F1351" s="257"/>
      <c r="G1351" s="257"/>
      <c r="H1351" s="257"/>
      <c r="I1351" s="257"/>
      <c r="J1351" s="257"/>
      <c r="K1351" s="257"/>
      <c r="L1351" s="257"/>
      <c r="M1351" s="257"/>
      <c r="N1351" s="257"/>
      <c r="O1351" s="257"/>
      <c r="P1351" s="257"/>
      <c r="R1351" s="8"/>
      <c r="S1351" s="5"/>
      <c r="T1351" s="5"/>
      <c r="U1351" s="5"/>
      <c r="V1351" s="5"/>
      <c r="W1351" s="5"/>
      <c r="X1351" s="5"/>
      <c r="Y1351" s="5"/>
      <c r="Z1351" s="5"/>
    </row>
    <row r="1352" customFormat="false" ht="15" hidden="false" customHeight="true" outlineLevel="0" collapsed="false">
      <c r="A1352" s="257"/>
      <c r="B1352" s="257"/>
      <c r="C1352" s="257"/>
      <c r="D1352" s="257"/>
      <c r="E1352" s="257"/>
      <c r="F1352" s="257"/>
      <c r="G1352" s="257"/>
      <c r="H1352" s="257"/>
      <c r="I1352" s="257"/>
      <c r="J1352" s="257"/>
      <c r="K1352" s="257"/>
      <c r="L1352" s="257"/>
      <c r="M1352" s="257"/>
      <c r="N1352" s="257"/>
      <c r="O1352" s="257"/>
      <c r="P1352" s="257"/>
      <c r="R1352" s="8"/>
      <c r="S1352" s="5"/>
      <c r="T1352" s="5"/>
      <c r="U1352" s="5"/>
      <c r="V1352" s="5"/>
      <c r="W1352" s="5"/>
      <c r="X1352" s="5"/>
      <c r="Y1352" s="5"/>
      <c r="Z1352" s="5"/>
    </row>
    <row r="1353" customFormat="false" ht="15" hidden="false" customHeight="true" outlineLevel="0" collapsed="false">
      <c r="A1353" s="257"/>
      <c r="B1353" s="257"/>
      <c r="C1353" s="257"/>
      <c r="D1353" s="257"/>
      <c r="E1353" s="257"/>
      <c r="F1353" s="257"/>
      <c r="G1353" s="257"/>
      <c r="H1353" s="257"/>
      <c r="I1353" s="257"/>
      <c r="J1353" s="257"/>
      <c r="K1353" s="257"/>
      <c r="L1353" s="257"/>
      <c r="M1353" s="257"/>
      <c r="N1353" s="257"/>
      <c r="O1353" s="257"/>
      <c r="P1353" s="257"/>
      <c r="R1353" s="8"/>
      <c r="S1353" s="5"/>
      <c r="T1353" s="5"/>
      <c r="U1353" s="5"/>
      <c r="V1353" s="5"/>
      <c r="W1353" s="5"/>
      <c r="X1353" s="5"/>
      <c r="Y1353" s="5"/>
      <c r="Z1353" s="5"/>
    </row>
    <row r="1354" customFormat="false" ht="12" hidden="false" customHeight="true" outlineLevel="0" collapsed="false">
      <c r="A1354" s="257"/>
      <c r="B1354" s="257"/>
      <c r="C1354" s="257"/>
      <c r="D1354" s="257"/>
      <c r="E1354" s="257"/>
      <c r="F1354" s="257"/>
      <c r="G1354" s="257"/>
      <c r="H1354" s="257"/>
      <c r="I1354" s="257"/>
      <c r="J1354" s="257"/>
      <c r="K1354" s="257"/>
      <c r="L1354" s="257"/>
      <c r="M1354" s="257"/>
      <c r="N1354" s="257"/>
      <c r="O1354" s="257"/>
      <c r="P1354" s="257"/>
      <c r="R1354" s="8"/>
      <c r="S1354" s="5"/>
      <c r="T1354" s="5"/>
      <c r="U1354" s="5"/>
      <c r="V1354" s="5"/>
      <c r="W1354" s="5"/>
      <c r="X1354" s="5"/>
      <c r="Y1354" s="5"/>
      <c r="Z1354" s="5"/>
    </row>
    <row r="1355" customFormat="false" ht="12.75" hidden="false" customHeight="true" outlineLevel="0" collapsed="false">
      <c r="A1355" s="257"/>
      <c r="B1355" s="257"/>
      <c r="C1355" s="257"/>
      <c r="D1355" s="257"/>
      <c r="E1355" s="257"/>
      <c r="F1355" s="257"/>
      <c r="G1355" s="257"/>
      <c r="H1355" s="257"/>
      <c r="I1355" s="257"/>
      <c r="J1355" s="257"/>
      <c r="K1355" s="257"/>
      <c r="L1355" s="257"/>
      <c r="M1355" s="257"/>
      <c r="N1355" s="257"/>
      <c r="O1355" s="257"/>
      <c r="P1355" s="257"/>
      <c r="R1355" s="8"/>
      <c r="S1355" s="5"/>
      <c r="T1355" s="5"/>
      <c r="U1355" s="5"/>
      <c r="V1355" s="5"/>
      <c r="W1355" s="5"/>
      <c r="X1355" s="5"/>
      <c r="Y1355" s="5"/>
      <c r="Z1355" s="5"/>
    </row>
    <row r="1356" customFormat="false" ht="14.25" hidden="false" customHeight="true" outlineLevel="0" collapsed="false">
      <c r="A1356" s="257"/>
      <c r="B1356" s="257"/>
      <c r="C1356" s="257"/>
      <c r="D1356" s="257"/>
      <c r="E1356" s="257"/>
      <c r="F1356" s="257"/>
      <c r="G1356" s="257"/>
      <c r="H1356" s="257"/>
      <c r="I1356" s="257"/>
      <c r="J1356" s="257"/>
      <c r="K1356" s="257"/>
      <c r="L1356" s="257"/>
      <c r="M1356" s="257"/>
      <c r="N1356" s="257"/>
      <c r="O1356" s="257"/>
      <c r="P1356" s="257"/>
      <c r="R1356" s="8"/>
      <c r="S1356" s="5"/>
      <c r="T1356" s="5"/>
      <c r="U1356" s="5"/>
      <c r="V1356" s="5"/>
      <c r="W1356" s="5"/>
      <c r="X1356" s="5"/>
      <c r="Y1356" s="5"/>
      <c r="Z1356" s="5"/>
    </row>
    <row r="1357" customFormat="false" ht="14.25" hidden="false" customHeight="true" outlineLevel="0" collapsed="false">
      <c r="A1357" s="257"/>
      <c r="B1357" s="257"/>
      <c r="C1357" s="257"/>
      <c r="D1357" s="257"/>
      <c r="E1357" s="257"/>
      <c r="F1357" s="257"/>
      <c r="G1357" s="257"/>
      <c r="H1357" s="257"/>
      <c r="I1357" s="257"/>
      <c r="J1357" s="257"/>
      <c r="K1357" s="257"/>
      <c r="L1357" s="257"/>
      <c r="M1357" s="257"/>
      <c r="N1357" s="257"/>
      <c r="O1357" s="257"/>
      <c r="P1357" s="257"/>
      <c r="R1357" s="8"/>
      <c r="S1357" s="5"/>
      <c r="T1357" s="5"/>
      <c r="U1357" s="5"/>
      <c r="V1357" s="5"/>
      <c r="W1357" s="5"/>
      <c r="X1357" s="5"/>
      <c r="Y1357" s="5"/>
      <c r="Z1357" s="5"/>
    </row>
    <row r="1358" customFormat="false" ht="14.25" hidden="false" customHeight="true" outlineLevel="0" collapsed="false">
      <c r="A1358" s="257"/>
      <c r="B1358" s="257"/>
      <c r="C1358" s="257"/>
      <c r="D1358" s="257"/>
      <c r="E1358" s="257"/>
      <c r="F1358" s="257"/>
      <c r="G1358" s="257"/>
      <c r="H1358" s="257"/>
      <c r="I1358" s="257"/>
      <c r="J1358" s="257"/>
      <c r="K1358" s="257"/>
      <c r="L1358" s="257"/>
      <c r="M1358" s="257"/>
      <c r="N1358" s="257"/>
      <c r="O1358" s="257"/>
      <c r="P1358" s="257"/>
      <c r="R1358" s="8"/>
      <c r="S1358" s="5"/>
      <c r="T1358" s="5"/>
      <c r="U1358" s="5"/>
      <c r="V1358" s="5"/>
      <c r="W1358" s="5"/>
      <c r="X1358" s="5"/>
      <c r="Y1358" s="5"/>
      <c r="Z1358" s="5"/>
    </row>
    <row r="1359" customFormat="false" ht="16.5" hidden="false" customHeight="true" outlineLevel="0" collapsed="false">
      <c r="A1359" s="257"/>
      <c r="B1359" s="257"/>
      <c r="C1359" s="257"/>
      <c r="D1359" s="257"/>
      <c r="E1359" s="257"/>
      <c r="F1359" s="257"/>
      <c r="G1359" s="257"/>
      <c r="H1359" s="257"/>
      <c r="I1359" s="257"/>
      <c r="J1359" s="257"/>
      <c r="K1359" s="257"/>
      <c r="L1359" s="257"/>
      <c r="M1359" s="257"/>
      <c r="N1359" s="257"/>
      <c r="O1359" s="257"/>
      <c r="P1359" s="257"/>
      <c r="R1359" s="8"/>
      <c r="S1359" s="5"/>
      <c r="T1359" s="5"/>
      <c r="U1359" s="5"/>
      <c r="V1359" s="5"/>
      <c r="W1359" s="5"/>
      <c r="X1359" s="5"/>
      <c r="Y1359" s="5"/>
      <c r="Z1359" s="5"/>
    </row>
    <row r="1360" customFormat="false" ht="14.25" hidden="false" customHeight="true" outlineLevel="0" collapsed="false">
      <c r="A1360" s="257"/>
      <c r="B1360" s="257"/>
      <c r="C1360" s="257"/>
      <c r="D1360" s="257"/>
      <c r="E1360" s="257"/>
      <c r="F1360" s="257"/>
      <c r="G1360" s="257"/>
      <c r="H1360" s="257"/>
      <c r="I1360" s="257"/>
      <c r="J1360" s="257"/>
      <c r="K1360" s="257"/>
      <c r="L1360" s="257"/>
      <c r="M1360" s="257"/>
      <c r="N1360" s="257"/>
      <c r="O1360" s="257"/>
      <c r="P1360" s="257"/>
      <c r="R1360" s="8"/>
      <c r="S1360" s="5"/>
      <c r="T1360" s="5"/>
      <c r="U1360" s="5"/>
      <c r="V1360" s="5"/>
      <c r="W1360" s="5"/>
      <c r="X1360" s="5"/>
      <c r="Y1360" s="5"/>
      <c r="Z1360" s="5"/>
    </row>
    <row r="1361" customFormat="false" ht="14.25" hidden="false" customHeight="true" outlineLevel="0" collapsed="false">
      <c r="A1361" s="257"/>
      <c r="B1361" s="257"/>
      <c r="C1361" s="257"/>
      <c r="D1361" s="257"/>
      <c r="E1361" s="257"/>
      <c r="F1361" s="257"/>
      <c r="G1361" s="257"/>
      <c r="H1361" s="257"/>
      <c r="I1361" s="257"/>
      <c r="J1361" s="257"/>
      <c r="K1361" s="257"/>
      <c r="L1361" s="257"/>
      <c r="M1361" s="257"/>
      <c r="N1361" s="257"/>
      <c r="O1361" s="257"/>
      <c r="P1361" s="257"/>
      <c r="R1361" s="8"/>
      <c r="S1361" s="5"/>
      <c r="T1361" s="5"/>
      <c r="U1361" s="5"/>
      <c r="V1361" s="5"/>
      <c r="W1361" s="5"/>
      <c r="X1361" s="5"/>
      <c r="Y1361" s="5"/>
      <c r="Z1361" s="5"/>
    </row>
    <row r="1362" customFormat="false" ht="14.25" hidden="false" customHeight="true" outlineLevel="0" collapsed="false">
      <c r="A1362" s="257"/>
      <c r="B1362" s="257"/>
      <c r="C1362" s="257"/>
      <c r="D1362" s="257"/>
      <c r="E1362" s="257"/>
      <c r="F1362" s="257"/>
      <c r="G1362" s="257"/>
      <c r="H1362" s="257"/>
      <c r="I1362" s="257"/>
      <c r="J1362" s="257"/>
      <c r="K1362" s="257"/>
      <c r="L1362" s="257"/>
      <c r="M1362" s="257"/>
      <c r="N1362" s="257"/>
      <c r="O1362" s="257"/>
      <c r="P1362" s="257"/>
      <c r="R1362" s="8"/>
      <c r="S1362" s="5"/>
      <c r="T1362" s="5"/>
      <c r="U1362" s="5"/>
      <c r="V1362" s="5"/>
      <c r="W1362" s="5"/>
      <c r="X1362" s="5"/>
      <c r="Y1362" s="5"/>
      <c r="Z1362" s="5"/>
    </row>
    <row r="1363" customFormat="false" ht="16.5" hidden="false" customHeight="true" outlineLevel="0" collapsed="false">
      <c r="A1363" s="257"/>
      <c r="B1363" s="257"/>
      <c r="C1363" s="257"/>
      <c r="D1363" s="257"/>
      <c r="E1363" s="257"/>
      <c r="F1363" s="257"/>
      <c r="G1363" s="257"/>
      <c r="H1363" s="257"/>
      <c r="I1363" s="257"/>
      <c r="J1363" s="257"/>
      <c r="K1363" s="257"/>
      <c r="L1363" s="257"/>
      <c r="M1363" s="257"/>
      <c r="N1363" s="257"/>
      <c r="O1363" s="257"/>
      <c r="P1363" s="257"/>
      <c r="R1363" s="8"/>
      <c r="S1363" s="5"/>
      <c r="T1363" s="5"/>
      <c r="U1363" s="5"/>
      <c r="V1363" s="5"/>
      <c r="W1363" s="5"/>
      <c r="X1363" s="5"/>
      <c r="Y1363" s="5"/>
      <c r="Z1363" s="5"/>
    </row>
    <row r="1364" customFormat="false" ht="15" hidden="false" customHeight="true" outlineLevel="0" collapsed="false">
      <c r="A1364" s="257"/>
      <c r="B1364" s="257"/>
      <c r="C1364" s="257"/>
      <c r="D1364" s="257"/>
      <c r="E1364" s="257"/>
      <c r="F1364" s="257"/>
      <c r="G1364" s="257"/>
      <c r="H1364" s="257"/>
      <c r="I1364" s="257"/>
      <c r="J1364" s="257"/>
      <c r="K1364" s="257"/>
      <c r="L1364" s="257"/>
      <c r="M1364" s="257"/>
      <c r="N1364" s="257"/>
      <c r="O1364" s="257"/>
      <c r="P1364" s="257"/>
      <c r="R1364" s="8"/>
      <c r="S1364" s="5"/>
      <c r="T1364" s="5"/>
      <c r="U1364" s="5"/>
      <c r="V1364" s="5"/>
      <c r="W1364" s="5"/>
      <c r="X1364" s="5"/>
      <c r="Y1364" s="5"/>
      <c r="Z1364" s="5"/>
    </row>
    <row r="1365" customFormat="false" ht="14.25" hidden="false" customHeight="true" outlineLevel="0" collapsed="false">
      <c r="A1365" s="257"/>
      <c r="B1365" s="257"/>
      <c r="C1365" s="257"/>
      <c r="D1365" s="257"/>
      <c r="E1365" s="257"/>
      <c r="F1365" s="257"/>
      <c r="G1365" s="257"/>
      <c r="H1365" s="257"/>
      <c r="I1365" s="257"/>
      <c r="J1365" s="257"/>
      <c r="K1365" s="257"/>
      <c r="L1365" s="257"/>
      <c r="M1365" s="257"/>
      <c r="N1365" s="257"/>
      <c r="O1365" s="257"/>
      <c r="P1365" s="257"/>
      <c r="R1365" s="8"/>
      <c r="S1365" s="5"/>
      <c r="T1365" s="5"/>
      <c r="U1365" s="5"/>
      <c r="V1365" s="5"/>
      <c r="W1365" s="5"/>
      <c r="X1365" s="5"/>
      <c r="Y1365" s="5"/>
      <c r="Z1365" s="5"/>
    </row>
    <row r="1366" customFormat="false" ht="14.25" hidden="false" customHeight="true" outlineLevel="0" collapsed="false">
      <c r="A1366" s="257"/>
      <c r="B1366" s="257"/>
      <c r="C1366" s="257"/>
      <c r="D1366" s="257"/>
      <c r="E1366" s="257"/>
      <c r="F1366" s="257"/>
      <c r="G1366" s="257"/>
      <c r="H1366" s="257"/>
      <c r="I1366" s="257"/>
      <c r="J1366" s="257"/>
      <c r="K1366" s="257"/>
      <c r="L1366" s="257"/>
      <c r="M1366" s="257"/>
      <c r="N1366" s="257"/>
      <c r="O1366" s="257"/>
      <c r="P1366" s="257"/>
      <c r="R1366" s="8"/>
      <c r="S1366" s="5"/>
      <c r="T1366" s="5"/>
      <c r="U1366" s="5"/>
      <c r="V1366" s="5"/>
      <c r="W1366" s="5"/>
      <c r="X1366" s="5"/>
      <c r="Y1366" s="5"/>
      <c r="Z1366" s="5"/>
    </row>
    <row r="1367" customFormat="false" ht="14.25" hidden="false" customHeight="true" outlineLevel="0" collapsed="false">
      <c r="A1367" s="257"/>
      <c r="B1367" s="257"/>
      <c r="C1367" s="257"/>
      <c r="D1367" s="257"/>
      <c r="E1367" s="257"/>
      <c r="F1367" s="257"/>
      <c r="G1367" s="257"/>
      <c r="H1367" s="257"/>
      <c r="I1367" s="257"/>
      <c r="J1367" s="257"/>
      <c r="K1367" s="257"/>
      <c r="L1367" s="257"/>
      <c r="M1367" s="257"/>
      <c r="N1367" s="257"/>
      <c r="O1367" s="257"/>
      <c r="P1367" s="257"/>
      <c r="R1367" s="8"/>
      <c r="S1367" s="5"/>
      <c r="T1367" s="5"/>
      <c r="U1367" s="5"/>
      <c r="V1367" s="5"/>
      <c r="W1367" s="5"/>
      <c r="X1367" s="5"/>
      <c r="Y1367" s="5"/>
      <c r="Z1367" s="5"/>
    </row>
    <row r="1368" customFormat="false" ht="18" hidden="false" customHeight="true" outlineLevel="0" collapsed="false">
      <c r="A1368" s="257"/>
      <c r="B1368" s="257"/>
      <c r="C1368" s="257"/>
      <c r="D1368" s="257"/>
      <c r="E1368" s="257"/>
      <c r="F1368" s="257"/>
      <c r="G1368" s="257"/>
      <c r="H1368" s="257"/>
      <c r="I1368" s="257"/>
      <c r="J1368" s="257"/>
      <c r="K1368" s="257"/>
      <c r="L1368" s="257"/>
      <c r="M1368" s="257"/>
      <c r="N1368" s="257"/>
      <c r="O1368" s="257"/>
      <c r="P1368" s="257"/>
      <c r="R1368" s="8"/>
      <c r="S1368" s="5"/>
      <c r="T1368" s="5"/>
      <c r="U1368" s="5"/>
      <c r="V1368" s="5"/>
      <c r="W1368" s="5"/>
      <c r="X1368" s="5"/>
      <c r="Y1368" s="5"/>
      <c r="Z1368" s="5"/>
    </row>
    <row r="1369" customFormat="false" ht="14.25" hidden="false" customHeight="true" outlineLevel="0" collapsed="false">
      <c r="A1369" s="257"/>
      <c r="B1369" s="257"/>
      <c r="C1369" s="257"/>
      <c r="D1369" s="257"/>
      <c r="E1369" s="257"/>
      <c r="F1369" s="257"/>
      <c r="G1369" s="257"/>
      <c r="H1369" s="257"/>
      <c r="I1369" s="257"/>
      <c r="J1369" s="257"/>
      <c r="K1369" s="257"/>
      <c r="L1369" s="257"/>
      <c r="M1369" s="257"/>
      <c r="N1369" s="257"/>
      <c r="O1369" s="257"/>
      <c r="P1369" s="257"/>
      <c r="R1369" s="8"/>
      <c r="S1369" s="5"/>
      <c r="T1369" s="5"/>
      <c r="U1369" s="5"/>
      <c r="V1369" s="5"/>
      <c r="W1369" s="5"/>
      <c r="X1369" s="5"/>
      <c r="Y1369" s="5"/>
      <c r="Z1369" s="5"/>
    </row>
    <row r="1370" customFormat="false" ht="14.25" hidden="false" customHeight="true" outlineLevel="0" collapsed="false">
      <c r="A1370" s="257"/>
      <c r="B1370" s="257"/>
      <c r="C1370" s="257"/>
      <c r="D1370" s="257"/>
      <c r="E1370" s="257"/>
      <c r="F1370" s="257"/>
      <c r="G1370" s="257"/>
      <c r="H1370" s="257"/>
      <c r="I1370" s="257"/>
      <c r="J1370" s="257"/>
      <c r="K1370" s="257"/>
      <c r="L1370" s="257"/>
      <c r="M1370" s="257"/>
      <c r="N1370" s="257"/>
      <c r="O1370" s="257"/>
      <c r="P1370" s="257"/>
      <c r="R1370" s="8"/>
      <c r="S1370" s="5"/>
      <c r="T1370" s="5"/>
      <c r="U1370" s="5"/>
      <c r="V1370" s="5"/>
      <c r="W1370" s="5"/>
      <c r="X1370" s="5"/>
      <c r="Y1370" s="5"/>
      <c r="Z1370" s="5"/>
    </row>
    <row r="1371" customFormat="false" ht="14.25" hidden="false" customHeight="true" outlineLevel="0" collapsed="false">
      <c r="A1371" s="257"/>
      <c r="B1371" s="257"/>
      <c r="C1371" s="257"/>
      <c r="D1371" s="257"/>
      <c r="E1371" s="257"/>
      <c r="F1371" s="257"/>
      <c r="G1371" s="257"/>
      <c r="H1371" s="257"/>
      <c r="I1371" s="257"/>
      <c r="J1371" s="257"/>
      <c r="K1371" s="257"/>
      <c r="L1371" s="257"/>
      <c r="M1371" s="257"/>
      <c r="N1371" s="257"/>
      <c r="O1371" s="257"/>
      <c r="P1371" s="257"/>
      <c r="R1371" s="8"/>
      <c r="S1371" s="5"/>
      <c r="T1371" s="5"/>
      <c r="U1371" s="5"/>
      <c r="V1371" s="5"/>
      <c r="W1371" s="5"/>
      <c r="X1371" s="5"/>
      <c r="Y1371" s="5"/>
      <c r="Z1371" s="5"/>
    </row>
    <row r="1372" customFormat="false" ht="14.25" hidden="false" customHeight="true" outlineLevel="0" collapsed="false">
      <c r="A1372" s="257"/>
      <c r="B1372" s="257"/>
      <c r="C1372" s="257"/>
      <c r="D1372" s="257"/>
      <c r="E1372" s="257"/>
      <c r="F1372" s="257"/>
      <c r="G1372" s="257"/>
      <c r="H1372" s="257"/>
      <c r="I1372" s="257"/>
      <c r="J1372" s="257"/>
      <c r="K1372" s="257"/>
      <c r="L1372" s="257"/>
      <c r="M1372" s="257"/>
      <c r="N1372" s="257"/>
      <c r="O1372" s="257"/>
      <c r="P1372" s="257"/>
      <c r="R1372" s="8"/>
      <c r="S1372" s="5"/>
      <c r="T1372" s="5"/>
      <c r="U1372" s="5"/>
      <c r="V1372" s="5"/>
      <c r="W1372" s="5"/>
      <c r="X1372" s="5"/>
      <c r="Y1372" s="5"/>
      <c r="Z1372" s="5"/>
    </row>
    <row r="1373" customFormat="false" ht="11.25" hidden="false" customHeight="true" outlineLevel="0" collapsed="false">
      <c r="A1373" s="257"/>
      <c r="B1373" s="257"/>
      <c r="C1373" s="257"/>
      <c r="D1373" s="257"/>
      <c r="E1373" s="257"/>
      <c r="F1373" s="257"/>
      <c r="G1373" s="257"/>
      <c r="H1373" s="257"/>
      <c r="I1373" s="257"/>
      <c r="J1373" s="257"/>
      <c r="K1373" s="257"/>
      <c r="L1373" s="257"/>
      <c r="M1373" s="257"/>
      <c r="N1373" s="257"/>
      <c r="O1373" s="257"/>
      <c r="P1373" s="257"/>
      <c r="R1373" s="8"/>
      <c r="S1373" s="5"/>
      <c r="T1373" s="5"/>
      <c r="U1373" s="5"/>
      <c r="V1373" s="5"/>
      <c r="W1373" s="5"/>
      <c r="X1373" s="5"/>
      <c r="Y1373" s="5"/>
      <c r="Z1373" s="5"/>
    </row>
    <row r="1374" customFormat="false" ht="14.25" hidden="false" customHeight="true" outlineLevel="0" collapsed="false">
      <c r="A1374" s="257"/>
      <c r="B1374" s="257"/>
      <c r="C1374" s="257"/>
      <c r="D1374" s="257"/>
      <c r="E1374" s="257"/>
      <c r="F1374" s="257"/>
      <c r="G1374" s="257"/>
      <c r="H1374" s="257"/>
      <c r="I1374" s="257"/>
      <c r="J1374" s="257"/>
      <c r="K1374" s="257"/>
      <c r="L1374" s="257"/>
      <c r="M1374" s="257"/>
      <c r="N1374" s="257"/>
      <c r="O1374" s="257"/>
      <c r="P1374" s="257"/>
      <c r="R1374" s="8"/>
      <c r="S1374" s="5"/>
      <c r="T1374" s="5"/>
      <c r="U1374" s="5"/>
      <c r="V1374" s="5"/>
      <c r="W1374" s="5"/>
      <c r="X1374" s="5"/>
      <c r="Y1374" s="5"/>
      <c r="Z1374" s="5"/>
    </row>
    <row r="1375" customFormat="false" ht="14.25" hidden="false" customHeight="true" outlineLevel="0" collapsed="false">
      <c r="A1375" s="257"/>
      <c r="B1375" s="257"/>
      <c r="C1375" s="257"/>
      <c r="D1375" s="257"/>
      <c r="E1375" s="257"/>
      <c r="F1375" s="257"/>
      <c r="G1375" s="257"/>
      <c r="H1375" s="257"/>
      <c r="I1375" s="257"/>
      <c r="J1375" s="257"/>
      <c r="K1375" s="257"/>
      <c r="L1375" s="257"/>
      <c r="M1375" s="257"/>
      <c r="N1375" s="257"/>
      <c r="O1375" s="257"/>
      <c r="P1375" s="257"/>
      <c r="R1375" s="8"/>
      <c r="S1375" s="5"/>
      <c r="T1375" s="5"/>
      <c r="U1375" s="5"/>
      <c r="V1375" s="5"/>
      <c r="W1375" s="5"/>
      <c r="X1375" s="5"/>
      <c r="Y1375" s="5"/>
      <c r="Z1375" s="5"/>
    </row>
    <row r="1376" customFormat="false" ht="14.25" hidden="false" customHeight="true" outlineLevel="0" collapsed="false">
      <c r="A1376" s="257"/>
      <c r="B1376" s="257"/>
      <c r="C1376" s="257"/>
      <c r="D1376" s="257"/>
      <c r="E1376" s="257"/>
      <c r="F1376" s="257"/>
      <c r="G1376" s="257"/>
      <c r="H1376" s="257"/>
      <c r="I1376" s="257"/>
      <c r="J1376" s="257"/>
      <c r="K1376" s="257"/>
      <c r="L1376" s="257"/>
      <c r="M1376" s="257"/>
      <c r="N1376" s="257"/>
      <c r="O1376" s="257"/>
      <c r="P1376" s="257"/>
      <c r="R1376" s="8"/>
      <c r="S1376" s="5"/>
      <c r="T1376" s="5"/>
      <c r="U1376" s="5"/>
      <c r="V1376" s="5"/>
      <c r="W1376" s="5"/>
      <c r="X1376" s="5"/>
      <c r="Y1376" s="5"/>
      <c r="Z1376" s="5"/>
    </row>
    <row r="1377" customFormat="false" ht="14.25" hidden="false" customHeight="true" outlineLevel="0" collapsed="false">
      <c r="A1377" s="257"/>
      <c r="B1377" s="257"/>
      <c r="C1377" s="257"/>
      <c r="D1377" s="257"/>
      <c r="E1377" s="257"/>
      <c r="F1377" s="257"/>
      <c r="G1377" s="257"/>
      <c r="H1377" s="257"/>
      <c r="I1377" s="257"/>
      <c r="J1377" s="257"/>
      <c r="K1377" s="257"/>
      <c r="L1377" s="257"/>
      <c r="M1377" s="257"/>
      <c r="N1377" s="257"/>
      <c r="O1377" s="257"/>
      <c r="P1377" s="257"/>
      <c r="R1377" s="8"/>
      <c r="S1377" s="5"/>
      <c r="T1377" s="5"/>
      <c r="U1377" s="5"/>
      <c r="V1377" s="5"/>
      <c r="W1377" s="5"/>
      <c r="X1377" s="5"/>
      <c r="Y1377" s="5"/>
      <c r="Z1377" s="5"/>
    </row>
    <row r="1378" customFormat="false" ht="14.25" hidden="false" customHeight="true" outlineLevel="0" collapsed="false">
      <c r="A1378" s="257"/>
      <c r="B1378" s="257"/>
      <c r="C1378" s="257"/>
      <c r="D1378" s="257"/>
      <c r="E1378" s="257"/>
      <c r="F1378" s="257"/>
      <c r="G1378" s="257"/>
      <c r="H1378" s="257"/>
      <c r="I1378" s="257"/>
      <c r="J1378" s="257"/>
      <c r="K1378" s="257"/>
      <c r="L1378" s="257"/>
      <c r="M1378" s="257"/>
      <c r="N1378" s="257"/>
      <c r="O1378" s="257"/>
      <c r="P1378" s="257"/>
      <c r="R1378" s="8"/>
      <c r="S1378" s="5"/>
      <c r="T1378" s="5"/>
      <c r="U1378" s="5"/>
      <c r="V1378" s="5"/>
      <c r="W1378" s="5"/>
      <c r="X1378" s="5"/>
      <c r="Y1378" s="5"/>
      <c r="Z1378" s="5"/>
    </row>
    <row r="1379" customFormat="false" ht="14.25" hidden="false" customHeight="true" outlineLevel="0" collapsed="false">
      <c r="A1379" s="257"/>
      <c r="B1379" s="257"/>
      <c r="C1379" s="257"/>
      <c r="D1379" s="257"/>
      <c r="E1379" s="257"/>
      <c r="F1379" s="257"/>
      <c r="G1379" s="257"/>
      <c r="H1379" s="257"/>
      <c r="I1379" s="257"/>
      <c r="J1379" s="257"/>
      <c r="K1379" s="257"/>
      <c r="L1379" s="257"/>
      <c r="M1379" s="257"/>
      <c r="N1379" s="257"/>
      <c r="O1379" s="257"/>
      <c r="P1379" s="257"/>
      <c r="R1379" s="8"/>
      <c r="S1379" s="5"/>
      <c r="T1379" s="5"/>
      <c r="U1379" s="5"/>
      <c r="V1379" s="5"/>
      <c r="W1379" s="5"/>
      <c r="X1379" s="5"/>
      <c r="Y1379" s="5"/>
      <c r="Z1379" s="5"/>
    </row>
    <row r="1380" customFormat="false" ht="14.25" hidden="false" customHeight="true" outlineLevel="0" collapsed="false">
      <c r="A1380" s="257"/>
      <c r="B1380" s="257"/>
      <c r="C1380" s="257"/>
      <c r="D1380" s="257"/>
      <c r="E1380" s="257"/>
      <c r="F1380" s="257"/>
      <c r="G1380" s="257"/>
      <c r="H1380" s="257"/>
      <c r="I1380" s="257"/>
      <c r="J1380" s="257"/>
      <c r="K1380" s="257"/>
      <c r="L1380" s="257"/>
      <c r="M1380" s="257"/>
      <c r="N1380" s="257"/>
      <c r="O1380" s="257"/>
      <c r="P1380" s="257"/>
      <c r="R1380" s="8"/>
      <c r="S1380" s="5"/>
      <c r="T1380" s="5"/>
      <c r="U1380" s="5"/>
      <c r="V1380" s="5"/>
      <c r="W1380" s="5"/>
      <c r="X1380" s="5"/>
      <c r="Y1380" s="5"/>
      <c r="Z1380" s="5"/>
    </row>
    <row r="1381" customFormat="false" ht="23.25" hidden="false" customHeight="true" outlineLevel="0" collapsed="false">
      <c r="A1381" s="257"/>
      <c r="B1381" s="257"/>
      <c r="C1381" s="257"/>
      <c r="D1381" s="257"/>
      <c r="E1381" s="257"/>
      <c r="F1381" s="257"/>
      <c r="G1381" s="257"/>
      <c r="H1381" s="257"/>
      <c r="I1381" s="257"/>
      <c r="J1381" s="257"/>
      <c r="K1381" s="257"/>
      <c r="L1381" s="257"/>
      <c r="M1381" s="257"/>
      <c r="N1381" s="257"/>
      <c r="O1381" s="257"/>
      <c r="P1381" s="257"/>
      <c r="R1381" s="8"/>
      <c r="S1381" s="5"/>
      <c r="T1381" s="5"/>
      <c r="U1381" s="5"/>
      <c r="V1381" s="5"/>
      <c r="W1381" s="5"/>
      <c r="X1381" s="5"/>
      <c r="Y1381" s="5"/>
      <c r="Z1381" s="5"/>
    </row>
    <row r="1382" customFormat="false" ht="14.25" hidden="false" customHeight="true" outlineLevel="0" collapsed="false">
      <c r="A1382" s="257"/>
      <c r="B1382" s="257"/>
      <c r="C1382" s="257"/>
      <c r="D1382" s="257"/>
      <c r="E1382" s="257"/>
      <c r="F1382" s="257"/>
      <c r="G1382" s="257"/>
      <c r="H1382" s="257"/>
      <c r="I1382" s="257"/>
      <c r="J1382" s="257"/>
      <c r="K1382" s="257"/>
      <c r="L1382" s="257"/>
      <c r="M1382" s="257"/>
      <c r="N1382" s="257"/>
      <c r="O1382" s="257"/>
      <c r="P1382" s="257"/>
      <c r="R1382" s="8"/>
      <c r="S1382" s="5"/>
      <c r="T1382" s="5"/>
      <c r="U1382" s="5"/>
      <c r="V1382" s="5"/>
      <c r="W1382" s="5"/>
      <c r="X1382" s="5"/>
      <c r="Y1382" s="5"/>
      <c r="Z1382" s="5"/>
    </row>
    <row r="1383" customFormat="false" ht="14.25" hidden="false" customHeight="true" outlineLevel="0" collapsed="false">
      <c r="A1383" s="257"/>
      <c r="B1383" s="257"/>
      <c r="C1383" s="257"/>
      <c r="D1383" s="257"/>
      <c r="E1383" s="257"/>
      <c r="F1383" s="257"/>
      <c r="G1383" s="257"/>
      <c r="H1383" s="257"/>
      <c r="I1383" s="257"/>
      <c r="J1383" s="257"/>
      <c r="K1383" s="257"/>
      <c r="L1383" s="257"/>
      <c r="M1383" s="257"/>
      <c r="N1383" s="257"/>
      <c r="O1383" s="257"/>
      <c r="P1383" s="257"/>
      <c r="R1383" s="8"/>
      <c r="S1383" s="5"/>
      <c r="T1383" s="5"/>
      <c r="U1383" s="5"/>
      <c r="V1383" s="5"/>
      <c r="W1383" s="5"/>
      <c r="X1383" s="5"/>
      <c r="Y1383" s="5"/>
      <c r="Z1383" s="5"/>
    </row>
    <row r="1384" customFormat="false" ht="14.25" hidden="false" customHeight="true" outlineLevel="0" collapsed="false">
      <c r="A1384" s="257"/>
      <c r="B1384" s="257"/>
      <c r="C1384" s="257"/>
      <c r="D1384" s="257"/>
      <c r="E1384" s="257"/>
      <c r="F1384" s="257"/>
      <c r="G1384" s="257"/>
      <c r="H1384" s="257"/>
      <c r="I1384" s="257"/>
      <c r="J1384" s="257"/>
      <c r="K1384" s="257"/>
      <c r="L1384" s="257"/>
      <c r="M1384" s="257"/>
      <c r="N1384" s="257"/>
      <c r="O1384" s="257"/>
      <c r="P1384" s="257"/>
      <c r="R1384" s="8"/>
      <c r="S1384" s="5"/>
      <c r="T1384" s="5"/>
      <c r="U1384" s="5"/>
      <c r="V1384" s="5"/>
      <c r="W1384" s="5"/>
      <c r="X1384" s="5"/>
      <c r="Y1384" s="5"/>
      <c r="Z1384" s="5"/>
    </row>
    <row r="1385" customFormat="false" ht="14.25" hidden="false" customHeight="true" outlineLevel="0" collapsed="false">
      <c r="A1385" s="257"/>
      <c r="B1385" s="257"/>
      <c r="C1385" s="257"/>
      <c r="D1385" s="257"/>
      <c r="E1385" s="257"/>
      <c r="F1385" s="257"/>
      <c r="G1385" s="257"/>
      <c r="H1385" s="257"/>
      <c r="I1385" s="257"/>
      <c r="J1385" s="257"/>
      <c r="K1385" s="257"/>
      <c r="L1385" s="257"/>
      <c r="M1385" s="257"/>
      <c r="N1385" s="257"/>
      <c r="O1385" s="257"/>
      <c r="P1385" s="257"/>
      <c r="R1385" s="8"/>
      <c r="S1385" s="5"/>
      <c r="T1385" s="5"/>
      <c r="U1385" s="5"/>
      <c r="V1385" s="5"/>
      <c r="W1385" s="5"/>
      <c r="X1385" s="5"/>
      <c r="Y1385" s="5"/>
      <c r="Z1385" s="5"/>
    </row>
    <row r="1386" customFormat="false" ht="14.25" hidden="false" customHeight="true" outlineLevel="0" collapsed="false">
      <c r="A1386" s="257"/>
      <c r="B1386" s="257"/>
      <c r="C1386" s="257"/>
      <c r="D1386" s="257"/>
      <c r="E1386" s="257"/>
      <c r="F1386" s="257"/>
      <c r="G1386" s="257"/>
      <c r="H1386" s="257"/>
      <c r="I1386" s="257"/>
      <c r="J1386" s="257"/>
      <c r="K1386" s="257"/>
      <c r="L1386" s="257"/>
      <c r="M1386" s="257"/>
      <c r="N1386" s="257"/>
      <c r="O1386" s="257"/>
      <c r="P1386" s="257"/>
      <c r="R1386" s="8"/>
      <c r="S1386" s="5"/>
      <c r="T1386" s="5"/>
      <c r="U1386" s="5"/>
      <c r="V1386" s="5"/>
      <c r="W1386" s="5"/>
      <c r="X1386" s="5"/>
      <c r="Y1386" s="5"/>
      <c r="Z1386" s="5"/>
    </row>
    <row r="1387" customFormat="false" ht="14.25" hidden="false" customHeight="true" outlineLevel="0" collapsed="false">
      <c r="A1387" s="257"/>
      <c r="B1387" s="257"/>
      <c r="C1387" s="257"/>
      <c r="D1387" s="257"/>
      <c r="E1387" s="257"/>
      <c r="F1387" s="257"/>
      <c r="G1387" s="257"/>
      <c r="H1387" s="257"/>
      <c r="I1387" s="257"/>
      <c r="J1387" s="257"/>
      <c r="K1387" s="257"/>
      <c r="L1387" s="257"/>
      <c r="M1387" s="257"/>
      <c r="N1387" s="257"/>
      <c r="O1387" s="257"/>
      <c r="P1387" s="257"/>
      <c r="R1387" s="8"/>
      <c r="S1387" s="5"/>
      <c r="T1387" s="5"/>
      <c r="U1387" s="5"/>
      <c r="V1387" s="5"/>
      <c r="W1387" s="5"/>
      <c r="X1387" s="5"/>
      <c r="Y1387" s="5"/>
      <c r="Z1387" s="5"/>
    </row>
    <row r="1388" customFormat="false" ht="14.25" hidden="false" customHeight="true" outlineLevel="0" collapsed="false">
      <c r="A1388" s="257"/>
      <c r="B1388" s="257"/>
      <c r="C1388" s="257"/>
      <c r="D1388" s="257"/>
      <c r="E1388" s="257"/>
      <c r="F1388" s="257"/>
      <c r="G1388" s="257"/>
      <c r="H1388" s="257"/>
      <c r="I1388" s="257"/>
      <c r="J1388" s="257"/>
      <c r="K1388" s="257"/>
      <c r="L1388" s="257"/>
      <c r="M1388" s="257"/>
      <c r="N1388" s="257"/>
      <c r="O1388" s="257"/>
      <c r="P1388" s="257"/>
      <c r="R1388" s="8"/>
      <c r="S1388" s="5"/>
      <c r="T1388" s="5"/>
      <c r="U1388" s="5"/>
      <c r="V1388" s="5"/>
      <c r="W1388" s="5"/>
      <c r="X1388" s="5"/>
      <c r="Y1388" s="5"/>
      <c r="Z1388" s="5"/>
    </row>
    <row r="1389" customFormat="false" ht="14.25" hidden="false" customHeight="true" outlineLevel="0" collapsed="false">
      <c r="A1389" s="257"/>
      <c r="B1389" s="257"/>
      <c r="C1389" s="257"/>
      <c r="D1389" s="257"/>
      <c r="E1389" s="257"/>
      <c r="F1389" s="257"/>
      <c r="G1389" s="257"/>
      <c r="H1389" s="257"/>
      <c r="I1389" s="257"/>
      <c r="J1389" s="257"/>
      <c r="K1389" s="257"/>
      <c r="L1389" s="257"/>
      <c r="M1389" s="257"/>
      <c r="N1389" s="257"/>
      <c r="O1389" s="257"/>
      <c r="P1389" s="257"/>
      <c r="R1389" s="8"/>
      <c r="S1389" s="5"/>
      <c r="T1389" s="5"/>
      <c r="U1389" s="5"/>
      <c r="V1389" s="5"/>
      <c r="W1389" s="5"/>
      <c r="X1389" s="5"/>
      <c r="Y1389" s="5"/>
      <c r="Z1389" s="5"/>
    </row>
    <row r="1390" customFormat="false" ht="14.25" hidden="false" customHeight="true" outlineLevel="0" collapsed="false">
      <c r="A1390" s="257"/>
      <c r="B1390" s="257"/>
      <c r="C1390" s="257"/>
      <c r="D1390" s="257"/>
      <c r="E1390" s="257"/>
      <c r="F1390" s="257"/>
      <c r="G1390" s="257"/>
      <c r="H1390" s="257"/>
      <c r="I1390" s="257"/>
      <c r="J1390" s="257"/>
      <c r="K1390" s="257"/>
      <c r="L1390" s="257"/>
      <c r="M1390" s="257"/>
      <c r="N1390" s="257"/>
      <c r="O1390" s="257"/>
      <c r="P1390" s="257"/>
      <c r="R1390" s="8"/>
      <c r="S1390" s="5"/>
      <c r="T1390" s="5"/>
      <c r="U1390" s="5"/>
      <c r="V1390" s="5"/>
      <c r="W1390" s="5"/>
      <c r="X1390" s="5"/>
      <c r="Y1390" s="5"/>
      <c r="Z1390" s="5"/>
    </row>
    <row r="1391" customFormat="false" ht="14.25" hidden="false" customHeight="true" outlineLevel="0" collapsed="false">
      <c r="A1391" s="257"/>
      <c r="B1391" s="257"/>
      <c r="C1391" s="257"/>
      <c r="D1391" s="257"/>
      <c r="E1391" s="257"/>
      <c r="F1391" s="257"/>
      <c r="G1391" s="257"/>
      <c r="H1391" s="257"/>
      <c r="I1391" s="257"/>
      <c r="J1391" s="257"/>
      <c r="K1391" s="257"/>
      <c r="L1391" s="257"/>
      <c r="M1391" s="257"/>
      <c r="N1391" s="257"/>
      <c r="O1391" s="257"/>
      <c r="P1391" s="257"/>
      <c r="R1391" s="8"/>
      <c r="S1391" s="5"/>
      <c r="T1391" s="5"/>
      <c r="U1391" s="5"/>
      <c r="V1391" s="5"/>
      <c r="W1391" s="5"/>
      <c r="X1391" s="5"/>
      <c r="Y1391" s="5"/>
      <c r="Z1391" s="5"/>
    </row>
    <row r="1392" customFormat="false" ht="14.25" hidden="false" customHeight="true" outlineLevel="0" collapsed="false">
      <c r="A1392" s="257"/>
      <c r="B1392" s="257"/>
      <c r="C1392" s="257"/>
      <c r="D1392" s="257"/>
      <c r="E1392" s="257"/>
      <c r="F1392" s="257"/>
      <c r="G1392" s="257"/>
      <c r="H1392" s="257"/>
      <c r="I1392" s="257"/>
      <c r="J1392" s="257"/>
      <c r="K1392" s="257"/>
      <c r="L1392" s="257"/>
      <c r="M1392" s="257"/>
      <c r="N1392" s="257"/>
      <c r="O1392" s="257"/>
      <c r="P1392" s="257"/>
      <c r="R1392" s="8"/>
      <c r="S1392" s="5"/>
      <c r="T1392" s="5"/>
      <c r="U1392" s="5"/>
      <c r="V1392" s="5"/>
      <c r="W1392" s="5"/>
      <c r="X1392" s="5"/>
      <c r="Y1392" s="5"/>
      <c r="Z1392" s="5"/>
    </row>
    <row r="1393" customFormat="false" ht="14.25" hidden="false" customHeight="true" outlineLevel="0" collapsed="false">
      <c r="A1393" s="257"/>
      <c r="B1393" s="257"/>
      <c r="C1393" s="257"/>
      <c r="D1393" s="257"/>
      <c r="E1393" s="257"/>
      <c r="F1393" s="257"/>
      <c r="G1393" s="257"/>
      <c r="H1393" s="257"/>
      <c r="I1393" s="257"/>
      <c r="J1393" s="257"/>
      <c r="K1393" s="257"/>
      <c r="L1393" s="257"/>
      <c r="M1393" s="257"/>
      <c r="N1393" s="257"/>
      <c r="O1393" s="257"/>
      <c r="P1393" s="257"/>
      <c r="R1393" s="8"/>
      <c r="S1393" s="5"/>
      <c r="T1393" s="5"/>
      <c r="U1393" s="5"/>
      <c r="V1393" s="5"/>
      <c r="W1393" s="5"/>
      <c r="X1393" s="5"/>
      <c r="Y1393" s="5"/>
      <c r="Z1393" s="5"/>
    </row>
    <row r="1394" customFormat="false" ht="14.25" hidden="false" customHeight="true" outlineLevel="0" collapsed="false">
      <c r="A1394" s="257"/>
      <c r="B1394" s="257"/>
      <c r="C1394" s="257"/>
      <c r="D1394" s="257"/>
      <c r="E1394" s="257"/>
      <c r="F1394" s="257"/>
      <c r="G1394" s="257"/>
      <c r="H1394" s="257"/>
      <c r="I1394" s="257"/>
      <c r="J1394" s="257"/>
      <c r="K1394" s="257"/>
      <c r="L1394" s="257"/>
      <c r="M1394" s="257"/>
      <c r="N1394" s="257"/>
      <c r="O1394" s="257"/>
      <c r="P1394" s="257"/>
      <c r="R1394" s="8"/>
      <c r="S1394" s="5"/>
      <c r="T1394" s="5"/>
      <c r="U1394" s="5"/>
      <c r="V1394" s="5"/>
      <c r="W1394" s="5"/>
      <c r="X1394" s="5"/>
      <c r="Y1394" s="5"/>
      <c r="Z1394" s="5"/>
    </row>
    <row r="1395" customFormat="false" ht="20.25" hidden="false" customHeight="true" outlineLevel="0" collapsed="false">
      <c r="A1395" s="257"/>
      <c r="B1395" s="257"/>
      <c r="C1395" s="257"/>
      <c r="D1395" s="257"/>
      <c r="E1395" s="257"/>
      <c r="F1395" s="257"/>
      <c r="G1395" s="257"/>
      <c r="H1395" s="257"/>
      <c r="I1395" s="257"/>
      <c r="J1395" s="257"/>
      <c r="K1395" s="257"/>
      <c r="L1395" s="257"/>
      <c r="M1395" s="257"/>
      <c r="N1395" s="257"/>
      <c r="O1395" s="257"/>
      <c r="P1395" s="257"/>
      <c r="R1395" s="8"/>
      <c r="S1395" s="5"/>
      <c r="T1395" s="5"/>
      <c r="U1395" s="5"/>
      <c r="V1395" s="5"/>
      <c r="W1395" s="5"/>
      <c r="X1395" s="5"/>
      <c r="Y1395" s="5"/>
      <c r="Z1395" s="5"/>
    </row>
    <row r="1396" customFormat="false" ht="14.25" hidden="false" customHeight="true" outlineLevel="0" collapsed="false">
      <c r="A1396" s="257"/>
      <c r="B1396" s="257"/>
      <c r="C1396" s="257"/>
      <c r="D1396" s="257"/>
      <c r="E1396" s="257"/>
      <c r="F1396" s="257"/>
      <c r="G1396" s="257"/>
      <c r="H1396" s="257"/>
      <c r="I1396" s="257"/>
      <c r="J1396" s="257"/>
      <c r="K1396" s="257"/>
      <c r="L1396" s="257"/>
      <c r="M1396" s="257"/>
      <c r="N1396" s="257"/>
      <c r="O1396" s="257"/>
      <c r="P1396" s="257"/>
      <c r="R1396" s="8"/>
      <c r="S1396" s="5"/>
      <c r="T1396" s="5"/>
      <c r="U1396" s="5"/>
      <c r="V1396" s="5"/>
      <c r="W1396" s="5"/>
      <c r="X1396" s="5"/>
      <c r="Y1396" s="5"/>
      <c r="Z1396" s="5"/>
    </row>
    <row r="1397" customFormat="false" ht="14.25" hidden="false" customHeight="true" outlineLevel="0" collapsed="false">
      <c r="A1397" s="257"/>
      <c r="B1397" s="257"/>
      <c r="C1397" s="257"/>
      <c r="D1397" s="257"/>
      <c r="E1397" s="257"/>
      <c r="F1397" s="257"/>
      <c r="G1397" s="257"/>
      <c r="H1397" s="257"/>
      <c r="I1397" s="257"/>
      <c r="J1397" s="257"/>
      <c r="K1397" s="257"/>
      <c r="L1397" s="257"/>
      <c r="M1397" s="257"/>
      <c r="N1397" s="257"/>
      <c r="O1397" s="257"/>
      <c r="P1397" s="257"/>
      <c r="R1397" s="8"/>
      <c r="S1397" s="5"/>
      <c r="T1397" s="5"/>
      <c r="U1397" s="5"/>
      <c r="V1397" s="5"/>
      <c r="W1397" s="5"/>
      <c r="X1397" s="5"/>
      <c r="Y1397" s="5"/>
      <c r="Z1397" s="5"/>
    </row>
    <row r="1398" customFormat="false" ht="14.25" hidden="false" customHeight="true" outlineLevel="0" collapsed="false">
      <c r="A1398" s="257"/>
      <c r="B1398" s="257"/>
      <c r="C1398" s="257"/>
      <c r="D1398" s="257"/>
      <c r="E1398" s="257"/>
      <c r="F1398" s="257"/>
      <c r="G1398" s="257"/>
      <c r="H1398" s="257"/>
      <c r="I1398" s="257"/>
      <c r="J1398" s="257"/>
      <c r="K1398" s="257"/>
      <c r="L1398" s="257"/>
      <c r="M1398" s="257"/>
      <c r="N1398" s="257"/>
      <c r="O1398" s="257"/>
      <c r="P1398" s="257"/>
      <c r="R1398" s="8"/>
      <c r="S1398" s="5"/>
      <c r="T1398" s="5"/>
      <c r="U1398" s="5"/>
      <c r="V1398" s="5"/>
      <c r="W1398" s="5"/>
      <c r="X1398" s="5"/>
      <c r="Y1398" s="5"/>
      <c r="Z1398" s="5"/>
    </row>
    <row r="1399" customFormat="false" ht="14.25" hidden="false" customHeight="true" outlineLevel="0" collapsed="false">
      <c r="A1399" s="257"/>
      <c r="B1399" s="257"/>
      <c r="C1399" s="257"/>
      <c r="D1399" s="257"/>
      <c r="E1399" s="257"/>
      <c r="F1399" s="257"/>
      <c r="G1399" s="257"/>
      <c r="H1399" s="257"/>
      <c r="I1399" s="257"/>
      <c r="J1399" s="257"/>
      <c r="K1399" s="257"/>
      <c r="L1399" s="257"/>
      <c r="M1399" s="257"/>
      <c r="N1399" s="257"/>
      <c r="O1399" s="257"/>
      <c r="P1399" s="257"/>
      <c r="R1399" s="8"/>
      <c r="S1399" s="5"/>
      <c r="T1399" s="5"/>
      <c r="U1399" s="5"/>
      <c r="V1399" s="5"/>
      <c r="W1399" s="5"/>
      <c r="X1399" s="5"/>
      <c r="Y1399" s="5"/>
      <c r="Z1399" s="5"/>
    </row>
    <row r="1400" customFormat="false" ht="14.25" hidden="false" customHeight="true" outlineLevel="0" collapsed="false">
      <c r="A1400" s="257"/>
      <c r="B1400" s="257"/>
      <c r="C1400" s="257"/>
      <c r="D1400" s="257"/>
      <c r="E1400" s="257"/>
      <c r="F1400" s="257"/>
      <c r="G1400" s="257"/>
      <c r="H1400" s="257"/>
      <c r="I1400" s="257"/>
      <c r="J1400" s="257"/>
      <c r="K1400" s="257"/>
      <c r="L1400" s="257"/>
      <c r="M1400" s="257"/>
      <c r="N1400" s="257"/>
      <c r="O1400" s="257"/>
      <c r="P1400" s="257"/>
      <c r="R1400" s="8"/>
      <c r="S1400" s="5"/>
      <c r="T1400" s="5"/>
      <c r="U1400" s="5"/>
      <c r="V1400" s="5"/>
      <c r="W1400" s="5"/>
      <c r="X1400" s="5"/>
      <c r="Y1400" s="5"/>
      <c r="Z1400" s="5"/>
    </row>
    <row r="1401" customFormat="false" ht="14.25" hidden="false" customHeight="true" outlineLevel="0" collapsed="false">
      <c r="A1401" s="257"/>
      <c r="B1401" s="257"/>
      <c r="C1401" s="257"/>
      <c r="D1401" s="257"/>
      <c r="E1401" s="257"/>
      <c r="F1401" s="257"/>
      <c r="G1401" s="257"/>
      <c r="H1401" s="257"/>
      <c r="I1401" s="257"/>
      <c r="J1401" s="257"/>
      <c r="K1401" s="257"/>
      <c r="L1401" s="257"/>
      <c r="M1401" s="257"/>
      <c r="N1401" s="257"/>
      <c r="O1401" s="257"/>
      <c r="P1401" s="257"/>
      <c r="R1401" s="8"/>
      <c r="S1401" s="5"/>
      <c r="T1401" s="5"/>
      <c r="U1401" s="5"/>
      <c r="V1401" s="5"/>
      <c r="W1401" s="5"/>
      <c r="X1401" s="5"/>
      <c r="Y1401" s="5"/>
      <c r="Z1401" s="5"/>
    </row>
    <row r="1402" customFormat="false" ht="14.25" hidden="false" customHeight="true" outlineLevel="0" collapsed="false">
      <c r="A1402" s="257"/>
      <c r="B1402" s="257"/>
      <c r="C1402" s="257"/>
      <c r="D1402" s="257"/>
      <c r="E1402" s="257"/>
      <c r="F1402" s="257"/>
      <c r="G1402" s="257"/>
      <c r="H1402" s="257"/>
      <c r="I1402" s="257"/>
      <c r="J1402" s="257"/>
      <c r="K1402" s="257"/>
      <c r="L1402" s="257"/>
      <c r="M1402" s="257"/>
      <c r="N1402" s="257"/>
      <c r="O1402" s="257"/>
      <c r="P1402" s="257"/>
      <c r="R1402" s="8"/>
      <c r="T1402" s="5"/>
      <c r="U1402" s="5"/>
      <c r="V1402" s="5"/>
      <c r="W1402" s="5"/>
      <c r="X1402" s="5"/>
      <c r="Y1402" s="5"/>
      <c r="Z1402" s="5"/>
    </row>
    <row r="1403" customFormat="false" ht="14.25" hidden="false" customHeight="true" outlineLevel="0" collapsed="false">
      <c r="A1403" s="257"/>
      <c r="B1403" s="257"/>
      <c r="C1403" s="257"/>
      <c r="D1403" s="257"/>
      <c r="E1403" s="257"/>
      <c r="F1403" s="257"/>
      <c r="G1403" s="257"/>
      <c r="H1403" s="257"/>
      <c r="I1403" s="257"/>
      <c r="J1403" s="257"/>
      <c r="K1403" s="257"/>
      <c r="L1403" s="257"/>
      <c r="M1403" s="257"/>
      <c r="N1403" s="257"/>
      <c r="O1403" s="257"/>
      <c r="P1403" s="257"/>
      <c r="R1403" s="8"/>
      <c r="S1403" s="5"/>
      <c r="T1403" s="5"/>
      <c r="U1403" s="5"/>
      <c r="V1403" s="5"/>
      <c r="W1403" s="5"/>
      <c r="X1403" s="5"/>
      <c r="Y1403" s="5"/>
      <c r="Z1403" s="5"/>
    </row>
    <row r="1404" customFormat="false" ht="14.25" hidden="false" customHeight="true" outlineLevel="0" collapsed="false">
      <c r="A1404" s="257"/>
      <c r="B1404" s="257"/>
      <c r="C1404" s="257"/>
      <c r="D1404" s="257"/>
      <c r="E1404" s="257"/>
      <c r="F1404" s="257"/>
      <c r="G1404" s="257"/>
      <c r="H1404" s="257"/>
      <c r="I1404" s="257"/>
      <c r="J1404" s="257"/>
      <c r="K1404" s="257"/>
      <c r="L1404" s="257"/>
      <c r="M1404" s="257"/>
      <c r="N1404" s="257"/>
      <c r="O1404" s="257"/>
      <c r="P1404" s="257"/>
      <c r="R1404" s="8"/>
      <c r="S1404" s="5"/>
      <c r="T1404" s="5"/>
      <c r="U1404" s="5"/>
      <c r="V1404" s="5"/>
      <c r="W1404" s="5"/>
      <c r="X1404" s="5"/>
      <c r="Y1404" s="5"/>
      <c r="Z1404" s="5"/>
    </row>
    <row r="1405" customFormat="false" ht="14.25" hidden="false" customHeight="true" outlineLevel="0" collapsed="false">
      <c r="A1405" s="257"/>
      <c r="B1405" s="257"/>
      <c r="C1405" s="257"/>
      <c r="D1405" s="257"/>
      <c r="E1405" s="257"/>
      <c r="F1405" s="257"/>
      <c r="G1405" s="257"/>
      <c r="H1405" s="257"/>
      <c r="I1405" s="257"/>
      <c r="J1405" s="257"/>
      <c r="K1405" s="257"/>
      <c r="L1405" s="257"/>
      <c r="M1405" s="257"/>
      <c r="N1405" s="257"/>
      <c r="O1405" s="257"/>
      <c r="P1405" s="257"/>
      <c r="R1405" s="8"/>
      <c r="S1405" s="5"/>
      <c r="T1405" s="5"/>
      <c r="U1405" s="5"/>
      <c r="V1405" s="5"/>
      <c r="W1405" s="5"/>
      <c r="X1405" s="5"/>
      <c r="Y1405" s="5"/>
      <c r="Z1405" s="5"/>
    </row>
    <row r="1406" customFormat="false" ht="14.25" hidden="false" customHeight="true" outlineLevel="0" collapsed="false">
      <c r="A1406" s="257"/>
      <c r="B1406" s="257"/>
      <c r="C1406" s="257"/>
      <c r="D1406" s="257"/>
      <c r="E1406" s="257"/>
      <c r="F1406" s="257"/>
      <c r="G1406" s="257"/>
      <c r="H1406" s="257"/>
      <c r="I1406" s="257"/>
      <c r="J1406" s="257"/>
      <c r="K1406" s="257"/>
      <c r="L1406" s="257"/>
      <c r="M1406" s="257"/>
      <c r="N1406" s="257"/>
      <c r="O1406" s="257"/>
      <c r="P1406" s="257"/>
      <c r="R1406" s="8"/>
      <c r="S1406" s="5"/>
      <c r="T1406" s="5"/>
      <c r="U1406" s="5"/>
      <c r="V1406" s="5"/>
      <c r="W1406" s="5"/>
      <c r="X1406" s="5"/>
      <c r="Y1406" s="5"/>
      <c r="Z1406" s="5"/>
    </row>
    <row r="1407" customFormat="false" ht="14.25" hidden="false" customHeight="true" outlineLevel="0" collapsed="false">
      <c r="A1407" s="257"/>
      <c r="B1407" s="257"/>
      <c r="C1407" s="257"/>
      <c r="D1407" s="257"/>
      <c r="E1407" s="257"/>
      <c r="F1407" s="257"/>
      <c r="G1407" s="257"/>
      <c r="H1407" s="257"/>
      <c r="I1407" s="257"/>
      <c r="J1407" s="257"/>
      <c r="K1407" s="257"/>
      <c r="L1407" s="257"/>
      <c r="M1407" s="257"/>
      <c r="N1407" s="257"/>
      <c r="O1407" s="257"/>
      <c r="P1407" s="257"/>
      <c r="R1407" s="8"/>
      <c r="S1407" s="5"/>
      <c r="T1407" s="5"/>
      <c r="U1407" s="5"/>
      <c r="V1407" s="5"/>
      <c r="W1407" s="5"/>
      <c r="X1407" s="5"/>
      <c r="Y1407" s="5"/>
      <c r="Z1407" s="5"/>
    </row>
    <row r="1408" customFormat="false" ht="14.25" hidden="false" customHeight="true" outlineLevel="0" collapsed="false">
      <c r="A1408" s="257"/>
      <c r="B1408" s="257"/>
      <c r="C1408" s="257"/>
      <c r="D1408" s="257"/>
      <c r="E1408" s="257"/>
      <c r="F1408" s="257"/>
      <c r="G1408" s="257"/>
      <c r="H1408" s="257"/>
      <c r="I1408" s="257"/>
      <c r="J1408" s="257"/>
      <c r="K1408" s="257"/>
      <c r="L1408" s="257"/>
      <c r="M1408" s="257"/>
      <c r="N1408" s="257"/>
      <c r="O1408" s="257"/>
      <c r="P1408" s="257"/>
      <c r="R1408" s="8"/>
      <c r="S1408" s="5"/>
      <c r="T1408" s="5"/>
      <c r="U1408" s="5"/>
      <c r="V1408" s="5"/>
      <c r="W1408" s="5"/>
      <c r="X1408" s="5"/>
      <c r="Y1408" s="5"/>
      <c r="Z1408" s="5"/>
    </row>
    <row r="1409" customFormat="false" ht="14.25" hidden="false" customHeight="true" outlineLevel="0" collapsed="false">
      <c r="A1409" s="257"/>
      <c r="B1409" s="257"/>
      <c r="C1409" s="257"/>
      <c r="D1409" s="257"/>
      <c r="E1409" s="257"/>
      <c r="F1409" s="257"/>
      <c r="G1409" s="257"/>
      <c r="H1409" s="257"/>
      <c r="I1409" s="257"/>
      <c r="J1409" s="257"/>
      <c r="K1409" s="257"/>
      <c r="L1409" s="257"/>
      <c r="M1409" s="257"/>
      <c r="N1409" s="257"/>
      <c r="O1409" s="257"/>
      <c r="P1409" s="257"/>
      <c r="R1409" s="8"/>
      <c r="S1409" s="5"/>
      <c r="T1409" s="5"/>
      <c r="U1409" s="5"/>
      <c r="V1409" s="5"/>
      <c r="W1409" s="5"/>
      <c r="X1409" s="5"/>
      <c r="Y1409" s="5"/>
      <c r="Z1409" s="5"/>
    </row>
    <row r="1410" customFormat="false" ht="14.25" hidden="false" customHeight="true" outlineLevel="0" collapsed="false">
      <c r="A1410" s="257"/>
      <c r="B1410" s="257"/>
      <c r="C1410" s="257"/>
      <c r="D1410" s="257"/>
      <c r="E1410" s="257"/>
      <c r="F1410" s="257"/>
      <c r="G1410" s="257"/>
      <c r="H1410" s="257"/>
      <c r="I1410" s="257"/>
      <c r="J1410" s="257"/>
      <c r="K1410" s="257"/>
      <c r="L1410" s="257"/>
      <c r="M1410" s="257"/>
      <c r="N1410" s="257"/>
      <c r="O1410" s="257"/>
      <c r="P1410" s="257"/>
      <c r="R1410" s="8"/>
      <c r="S1410" s="5"/>
      <c r="T1410" s="5"/>
      <c r="U1410" s="5"/>
      <c r="V1410" s="5"/>
      <c r="W1410" s="5"/>
      <c r="X1410" s="5"/>
      <c r="Y1410" s="5"/>
      <c r="Z1410" s="5"/>
    </row>
    <row r="1411" customFormat="false" ht="14.25" hidden="false" customHeight="true" outlineLevel="0" collapsed="false">
      <c r="A1411" s="257"/>
      <c r="B1411" s="257"/>
      <c r="C1411" s="257"/>
      <c r="D1411" s="257"/>
      <c r="E1411" s="257"/>
      <c r="F1411" s="257"/>
      <c r="G1411" s="257"/>
      <c r="H1411" s="257"/>
      <c r="I1411" s="257"/>
      <c r="J1411" s="257"/>
      <c r="K1411" s="257"/>
      <c r="L1411" s="257"/>
      <c r="M1411" s="257"/>
      <c r="N1411" s="257"/>
      <c r="O1411" s="257"/>
      <c r="P1411" s="257"/>
      <c r="R1411" s="8"/>
      <c r="S1411" s="5"/>
      <c r="T1411" s="5"/>
      <c r="U1411" s="5"/>
      <c r="V1411" s="5"/>
      <c r="W1411" s="5"/>
      <c r="X1411" s="5"/>
      <c r="Y1411" s="5"/>
      <c r="Z1411" s="5"/>
    </row>
    <row r="1412" customFormat="false" ht="14.25" hidden="false" customHeight="true" outlineLevel="0" collapsed="false">
      <c r="A1412" s="257"/>
      <c r="B1412" s="257"/>
      <c r="C1412" s="257"/>
      <c r="D1412" s="257"/>
      <c r="E1412" s="257"/>
      <c r="F1412" s="257"/>
      <c r="G1412" s="257"/>
      <c r="H1412" s="257"/>
      <c r="I1412" s="257"/>
      <c r="J1412" s="257"/>
      <c r="K1412" s="257"/>
      <c r="L1412" s="257"/>
      <c r="M1412" s="257"/>
      <c r="N1412" s="257"/>
      <c r="O1412" s="257"/>
      <c r="P1412" s="257"/>
      <c r="R1412" s="8"/>
      <c r="S1412" s="5"/>
      <c r="T1412" s="5"/>
      <c r="U1412" s="5"/>
      <c r="V1412" s="5"/>
      <c r="W1412" s="5"/>
      <c r="X1412" s="5"/>
      <c r="Y1412" s="5"/>
      <c r="Z1412" s="5"/>
    </row>
    <row r="1413" customFormat="false" ht="14.25" hidden="false" customHeight="true" outlineLevel="0" collapsed="false">
      <c r="A1413" s="257"/>
      <c r="B1413" s="257"/>
      <c r="C1413" s="257"/>
      <c r="D1413" s="257"/>
      <c r="E1413" s="257"/>
      <c r="F1413" s="257"/>
      <c r="G1413" s="257"/>
      <c r="H1413" s="257"/>
      <c r="I1413" s="257"/>
      <c r="J1413" s="257"/>
      <c r="K1413" s="257"/>
      <c r="L1413" s="257"/>
      <c r="M1413" s="257"/>
      <c r="N1413" s="257"/>
      <c r="O1413" s="257"/>
      <c r="P1413" s="257"/>
      <c r="R1413" s="8"/>
      <c r="S1413" s="5"/>
      <c r="T1413" s="5"/>
      <c r="U1413" s="5"/>
      <c r="V1413" s="5"/>
      <c r="W1413" s="5"/>
      <c r="X1413" s="5"/>
      <c r="Y1413" s="5"/>
      <c r="Z1413" s="5"/>
    </row>
    <row r="1414" customFormat="false" ht="20.25" hidden="false" customHeight="true" outlineLevel="0" collapsed="false">
      <c r="A1414" s="257"/>
      <c r="B1414" s="257"/>
      <c r="C1414" s="257"/>
      <c r="D1414" s="257"/>
      <c r="E1414" s="257"/>
      <c r="F1414" s="257"/>
      <c r="G1414" s="257"/>
      <c r="H1414" s="257"/>
      <c r="I1414" s="257"/>
      <c r="J1414" s="257"/>
      <c r="K1414" s="257"/>
      <c r="L1414" s="257"/>
      <c r="M1414" s="257"/>
      <c r="N1414" s="257"/>
      <c r="O1414" s="257"/>
      <c r="P1414" s="257"/>
      <c r="R1414" s="8"/>
      <c r="S1414" s="5"/>
      <c r="T1414" s="5"/>
      <c r="U1414" s="5"/>
      <c r="V1414" s="5"/>
      <c r="W1414" s="5"/>
      <c r="X1414" s="5"/>
      <c r="Y1414" s="5"/>
      <c r="Z1414" s="5"/>
    </row>
    <row r="1415" customFormat="false" ht="14.25" hidden="false" customHeight="true" outlineLevel="0" collapsed="false">
      <c r="A1415" s="257"/>
      <c r="B1415" s="257"/>
      <c r="C1415" s="257"/>
      <c r="D1415" s="257"/>
      <c r="E1415" s="257"/>
      <c r="F1415" s="257"/>
      <c r="G1415" s="257"/>
      <c r="H1415" s="257"/>
      <c r="I1415" s="257"/>
      <c r="J1415" s="257"/>
      <c r="K1415" s="257"/>
      <c r="L1415" s="257"/>
      <c r="M1415" s="257"/>
      <c r="N1415" s="257"/>
      <c r="O1415" s="257"/>
      <c r="P1415" s="257"/>
      <c r="R1415" s="8"/>
      <c r="S1415" s="5"/>
      <c r="T1415" s="5"/>
      <c r="U1415" s="5"/>
      <c r="V1415" s="5"/>
      <c r="W1415" s="5"/>
      <c r="X1415" s="5"/>
      <c r="Y1415" s="5"/>
      <c r="Z1415" s="5"/>
    </row>
    <row r="1416" customFormat="false" ht="18" hidden="false" customHeight="true" outlineLevel="0" collapsed="false">
      <c r="A1416" s="257"/>
      <c r="B1416" s="257"/>
      <c r="C1416" s="257"/>
      <c r="D1416" s="257"/>
      <c r="E1416" s="257"/>
      <c r="F1416" s="257"/>
      <c r="G1416" s="257"/>
      <c r="H1416" s="257"/>
      <c r="I1416" s="257"/>
      <c r="J1416" s="257"/>
      <c r="K1416" s="257"/>
      <c r="L1416" s="257"/>
      <c r="M1416" s="257"/>
      <c r="N1416" s="257"/>
      <c r="O1416" s="257"/>
      <c r="P1416" s="257"/>
      <c r="Q1416" s="5"/>
      <c r="R1416" s="8"/>
      <c r="S1416" s="5"/>
      <c r="T1416" s="5"/>
      <c r="U1416" s="5"/>
      <c r="V1416" s="5"/>
      <c r="W1416" s="5"/>
      <c r="X1416" s="5"/>
      <c r="Y1416" s="5"/>
      <c r="Z1416" s="5"/>
    </row>
    <row r="1417" customFormat="false" ht="14.25" hidden="false" customHeight="true" outlineLevel="0" collapsed="false">
      <c r="A1417" s="257"/>
      <c r="B1417" s="257"/>
      <c r="C1417" s="257"/>
      <c r="D1417" s="257"/>
      <c r="E1417" s="257"/>
      <c r="F1417" s="257"/>
      <c r="G1417" s="257"/>
      <c r="H1417" s="257"/>
      <c r="I1417" s="257"/>
      <c r="J1417" s="257"/>
      <c r="K1417" s="257"/>
      <c r="L1417" s="257"/>
      <c r="M1417" s="257"/>
      <c r="N1417" s="257"/>
      <c r="O1417" s="257"/>
      <c r="P1417" s="257"/>
      <c r="Q1417" s="5"/>
      <c r="R1417" s="8"/>
      <c r="S1417" s="5"/>
      <c r="T1417" s="5"/>
      <c r="U1417" s="5"/>
      <c r="V1417" s="5"/>
      <c r="W1417" s="5"/>
      <c r="X1417" s="5"/>
      <c r="Y1417" s="5"/>
      <c r="Z1417" s="5"/>
    </row>
    <row r="1418" customFormat="false" ht="18" hidden="false" customHeight="true" outlineLevel="0" collapsed="false">
      <c r="A1418" s="257"/>
      <c r="B1418" s="257"/>
      <c r="C1418" s="257"/>
      <c r="D1418" s="257"/>
      <c r="E1418" s="257"/>
      <c r="F1418" s="257"/>
      <c r="G1418" s="257"/>
      <c r="H1418" s="257"/>
      <c r="I1418" s="257"/>
      <c r="J1418" s="257"/>
      <c r="K1418" s="257"/>
      <c r="L1418" s="257"/>
      <c r="M1418" s="257"/>
      <c r="N1418" s="257"/>
      <c r="O1418" s="257"/>
      <c r="P1418" s="257"/>
      <c r="Q1418" s="5"/>
      <c r="R1418" s="8"/>
      <c r="S1418" s="5"/>
      <c r="T1418" s="5"/>
      <c r="U1418" s="5"/>
      <c r="V1418" s="5"/>
      <c r="W1418" s="5"/>
      <c r="X1418" s="5"/>
      <c r="Y1418" s="5"/>
      <c r="Z1418" s="5"/>
    </row>
    <row r="1419" customFormat="false" ht="14.25" hidden="false" customHeight="true" outlineLevel="0" collapsed="false">
      <c r="A1419" s="257"/>
      <c r="B1419" s="257"/>
      <c r="C1419" s="257"/>
      <c r="D1419" s="257"/>
      <c r="E1419" s="257"/>
      <c r="F1419" s="257"/>
      <c r="G1419" s="257"/>
      <c r="H1419" s="257"/>
      <c r="I1419" s="257"/>
      <c r="J1419" s="257"/>
      <c r="K1419" s="257"/>
      <c r="L1419" s="257"/>
      <c r="M1419" s="257"/>
      <c r="N1419" s="257"/>
      <c r="O1419" s="257"/>
      <c r="P1419" s="257"/>
      <c r="Q1419" s="5"/>
      <c r="R1419" s="8"/>
      <c r="S1419" s="5"/>
      <c r="T1419" s="5"/>
      <c r="U1419" s="5"/>
      <c r="V1419" s="5"/>
      <c r="W1419" s="5"/>
      <c r="X1419" s="5"/>
      <c r="Y1419" s="5"/>
      <c r="Z1419" s="5"/>
    </row>
    <row r="1420" customFormat="false" ht="14.25" hidden="false" customHeight="true" outlineLevel="0" collapsed="false">
      <c r="A1420" s="257"/>
      <c r="B1420" s="257"/>
      <c r="C1420" s="257"/>
      <c r="D1420" s="257"/>
      <c r="E1420" s="257"/>
      <c r="F1420" s="257"/>
      <c r="G1420" s="257"/>
      <c r="H1420" s="257"/>
      <c r="I1420" s="257"/>
      <c r="J1420" s="257"/>
      <c r="K1420" s="257"/>
      <c r="L1420" s="257"/>
      <c r="M1420" s="257"/>
      <c r="N1420" s="257"/>
      <c r="O1420" s="257"/>
      <c r="P1420" s="257"/>
      <c r="Q1420" s="5"/>
      <c r="R1420" s="8"/>
      <c r="S1420" s="5"/>
      <c r="T1420" s="5"/>
      <c r="U1420" s="5"/>
      <c r="V1420" s="5"/>
      <c r="W1420" s="5"/>
      <c r="X1420" s="5"/>
      <c r="Y1420" s="5"/>
      <c r="Z1420" s="5"/>
    </row>
    <row r="1421" customFormat="false" ht="14.25" hidden="false" customHeight="true" outlineLevel="0" collapsed="false">
      <c r="A1421" s="257"/>
      <c r="B1421" s="257"/>
      <c r="C1421" s="257"/>
      <c r="D1421" s="257"/>
      <c r="E1421" s="257"/>
      <c r="F1421" s="257"/>
      <c r="G1421" s="257"/>
      <c r="H1421" s="257"/>
      <c r="I1421" s="257"/>
      <c r="J1421" s="257"/>
      <c r="K1421" s="257"/>
      <c r="L1421" s="257"/>
      <c r="M1421" s="257"/>
      <c r="N1421" s="257"/>
      <c r="O1421" s="257"/>
      <c r="P1421" s="257"/>
      <c r="Q1421" s="5"/>
      <c r="R1421" s="8"/>
      <c r="S1421" s="5"/>
      <c r="T1421" s="5"/>
      <c r="U1421" s="5"/>
      <c r="V1421" s="5"/>
      <c r="W1421" s="5"/>
      <c r="X1421" s="5"/>
      <c r="Y1421" s="5"/>
      <c r="Z1421" s="5"/>
    </row>
    <row r="1422" customFormat="false" ht="14.25" hidden="false" customHeight="true" outlineLevel="0" collapsed="false">
      <c r="A1422" s="257"/>
      <c r="B1422" s="257"/>
      <c r="C1422" s="257"/>
      <c r="D1422" s="257"/>
      <c r="E1422" s="257"/>
      <c r="F1422" s="257"/>
      <c r="G1422" s="257"/>
      <c r="H1422" s="257"/>
      <c r="I1422" s="257"/>
      <c r="J1422" s="257"/>
      <c r="K1422" s="257"/>
      <c r="L1422" s="257"/>
      <c r="M1422" s="257"/>
      <c r="N1422" s="257"/>
      <c r="O1422" s="257"/>
      <c r="P1422" s="257"/>
      <c r="Q1422" s="5"/>
      <c r="R1422" s="8"/>
      <c r="S1422" s="5"/>
      <c r="T1422" s="5"/>
      <c r="U1422" s="5"/>
      <c r="V1422" s="5"/>
      <c r="W1422" s="5"/>
      <c r="X1422" s="5"/>
      <c r="Y1422" s="5"/>
      <c r="Z1422" s="5"/>
    </row>
    <row r="1423" customFormat="false" ht="14.25" hidden="false" customHeight="true" outlineLevel="0" collapsed="false">
      <c r="A1423" s="257"/>
      <c r="B1423" s="257"/>
      <c r="C1423" s="257"/>
      <c r="D1423" s="257"/>
      <c r="E1423" s="257"/>
      <c r="F1423" s="257"/>
      <c r="G1423" s="257"/>
      <c r="H1423" s="257"/>
      <c r="I1423" s="257"/>
      <c r="J1423" s="257"/>
      <c r="K1423" s="257"/>
      <c r="L1423" s="257"/>
      <c r="M1423" s="257"/>
      <c r="N1423" s="257"/>
      <c r="O1423" s="257"/>
      <c r="P1423" s="257"/>
      <c r="Q1423" s="5"/>
      <c r="R1423" s="8"/>
      <c r="S1423" s="5"/>
      <c r="T1423" s="5"/>
      <c r="U1423" s="5"/>
      <c r="V1423" s="5"/>
      <c r="W1423" s="5"/>
      <c r="X1423" s="5"/>
      <c r="Y1423" s="5"/>
      <c r="Z1423" s="5"/>
    </row>
    <row r="1424" customFormat="false" ht="14.25" hidden="false" customHeight="true" outlineLevel="0" collapsed="false">
      <c r="A1424" s="257"/>
      <c r="B1424" s="257"/>
      <c r="C1424" s="257"/>
      <c r="D1424" s="257"/>
      <c r="E1424" s="257"/>
      <c r="F1424" s="257"/>
      <c r="G1424" s="257"/>
      <c r="H1424" s="257"/>
      <c r="I1424" s="257"/>
      <c r="J1424" s="257"/>
      <c r="K1424" s="257"/>
      <c r="L1424" s="257"/>
      <c r="M1424" s="257"/>
      <c r="N1424" s="257"/>
      <c r="O1424" s="257"/>
      <c r="P1424" s="257"/>
      <c r="Q1424" s="5"/>
      <c r="R1424" s="8"/>
      <c r="S1424" s="5"/>
      <c r="T1424" s="5"/>
      <c r="U1424" s="5"/>
      <c r="V1424" s="5"/>
      <c r="W1424" s="5"/>
      <c r="X1424" s="5"/>
      <c r="Y1424" s="5"/>
      <c r="Z1424" s="5"/>
    </row>
    <row r="1425" customFormat="false" ht="14.25" hidden="false" customHeight="true" outlineLevel="0" collapsed="false">
      <c r="A1425" s="257"/>
      <c r="B1425" s="257"/>
      <c r="C1425" s="257"/>
      <c r="D1425" s="257"/>
      <c r="E1425" s="257"/>
      <c r="F1425" s="257"/>
      <c r="G1425" s="257"/>
      <c r="H1425" s="257"/>
      <c r="I1425" s="257"/>
      <c r="J1425" s="257"/>
      <c r="K1425" s="257"/>
      <c r="L1425" s="257"/>
      <c r="M1425" s="257"/>
      <c r="N1425" s="257"/>
      <c r="O1425" s="257"/>
      <c r="P1425" s="257"/>
      <c r="Q1425" s="5"/>
      <c r="R1425" s="8"/>
      <c r="S1425" s="5"/>
      <c r="T1425" s="5"/>
      <c r="U1425" s="5"/>
      <c r="V1425" s="5"/>
      <c r="W1425" s="5"/>
      <c r="X1425" s="5"/>
      <c r="Y1425" s="5"/>
      <c r="Z1425" s="5"/>
    </row>
    <row r="1426" customFormat="false" ht="14.25" hidden="false" customHeight="true" outlineLevel="0" collapsed="false">
      <c r="A1426" s="257"/>
      <c r="B1426" s="257"/>
      <c r="C1426" s="257"/>
      <c r="D1426" s="257"/>
      <c r="E1426" s="257"/>
      <c r="F1426" s="257"/>
      <c r="G1426" s="257"/>
      <c r="H1426" s="257"/>
      <c r="I1426" s="257"/>
      <c r="J1426" s="257"/>
      <c r="K1426" s="257"/>
      <c r="L1426" s="257"/>
      <c r="M1426" s="257"/>
      <c r="N1426" s="257"/>
      <c r="O1426" s="257"/>
      <c r="P1426" s="257"/>
      <c r="Q1426" s="5"/>
      <c r="R1426" s="8"/>
      <c r="S1426" s="5"/>
      <c r="T1426" s="5"/>
      <c r="U1426" s="5"/>
      <c r="V1426" s="5"/>
      <c r="W1426" s="5"/>
      <c r="X1426" s="5"/>
      <c r="Y1426" s="5"/>
      <c r="Z1426" s="5"/>
    </row>
    <row r="1427" customFormat="false" ht="14.25" hidden="false" customHeight="true" outlineLevel="0" collapsed="false">
      <c r="A1427" s="257"/>
      <c r="B1427" s="257"/>
      <c r="C1427" s="257"/>
      <c r="D1427" s="257"/>
      <c r="E1427" s="257"/>
      <c r="F1427" s="257"/>
      <c r="G1427" s="257"/>
      <c r="H1427" s="257"/>
      <c r="I1427" s="257"/>
      <c r="J1427" s="257"/>
      <c r="K1427" s="257"/>
      <c r="L1427" s="257"/>
      <c r="M1427" s="257"/>
      <c r="N1427" s="257"/>
      <c r="O1427" s="257"/>
      <c r="P1427" s="257"/>
      <c r="Q1427" s="5"/>
      <c r="R1427" s="8"/>
      <c r="S1427" s="5"/>
      <c r="T1427" s="5"/>
      <c r="U1427" s="5"/>
      <c r="V1427" s="5"/>
      <c r="W1427" s="5"/>
      <c r="X1427" s="5"/>
      <c r="Y1427" s="5"/>
      <c r="Z1427" s="5"/>
    </row>
    <row r="1428" customFormat="false" ht="14.25" hidden="false" customHeight="true" outlineLevel="0" collapsed="false">
      <c r="A1428" s="257"/>
      <c r="B1428" s="257"/>
      <c r="C1428" s="257"/>
      <c r="D1428" s="257"/>
      <c r="E1428" s="257"/>
      <c r="F1428" s="257"/>
      <c r="G1428" s="257"/>
      <c r="H1428" s="257"/>
      <c r="I1428" s="257"/>
      <c r="J1428" s="257"/>
      <c r="K1428" s="257"/>
      <c r="L1428" s="257"/>
      <c r="M1428" s="257"/>
      <c r="N1428" s="257"/>
      <c r="O1428" s="257"/>
      <c r="P1428" s="257"/>
      <c r="Q1428" s="5"/>
      <c r="R1428" s="8"/>
      <c r="S1428" s="5"/>
      <c r="T1428" s="5"/>
      <c r="U1428" s="5"/>
      <c r="V1428" s="5"/>
      <c r="W1428" s="5"/>
      <c r="X1428" s="5"/>
      <c r="Y1428" s="5"/>
      <c r="Z1428" s="5"/>
    </row>
    <row r="1429" customFormat="false" ht="14.25" hidden="false" customHeight="true" outlineLevel="0" collapsed="false">
      <c r="A1429" s="257"/>
      <c r="B1429" s="257"/>
      <c r="C1429" s="257"/>
      <c r="D1429" s="257"/>
      <c r="E1429" s="257"/>
      <c r="F1429" s="257"/>
      <c r="G1429" s="257"/>
      <c r="H1429" s="257"/>
      <c r="I1429" s="257"/>
      <c r="J1429" s="257"/>
      <c r="K1429" s="257"/>
      <c r="L1429" s="257"/>
      <c r="M1429" s="257"/>
      <c r="N1429" s="257"/>
      <c r="O1429" s="257"/>
      <c r="P1429" s="257"/>
      <c r="Q1429" s="5"/>
      <c r="R1429" s="8"/>
      <c r="S1429" s="5"/>
      <c r="T1429" s="5"/>
      <c r="U1429" s="5"/>
      <c r="V1429" s="5"/>
      <c r="W1429" s="5"/>
      <c r="X1429" s="5"/>
      <c r="Y1429" s="5"/>
      <c r="Z1429" s="5"/>
    </row>
    <row r="1430" customFormat="false" ht="14.25" hidden="false" customHeight="true" outlineLevel="0" collapsed="false">
      <c r="A1430" s="257"/>
      <c r="B1430" s="257"/>
      <c r="C1430" s="257"/>
      <c r="D1430" s="257"/>
      <c r="E1430" s="257"/>
      <c r="F1430" s="257"/>
      <c r="G1430" s="257"/>
      <c r="H1430" s="257"/>
      <c r="I1430" s="257"/>
      <c r="J1430" s="257"/>
      <c r="K1430" s="257"/>
      <c r="L1430" s="257"/>
      <c r="M1430" s="257"/>
      <c r="N1430" s="257"/>
      <c r="O1430" s="257"/>
      <c r="P1430" s="257"/>
      <c r="Q1430" s="5"/>
      <c r="R1430" s="8"/>
      <c r="S1430" s="5"/>
      <c r="T1430" s="5"/>
      <c r="U1430" s="5"/>
      <c r="V1430" s="5"/>
      <c r="W1430" s="5"/>
      <c r="X1430" s="5"/>
      <c r="Y1430" s="5"/>
      <c r="Z1430" s="5"/>
    </row>
    <row r="1431" customFormat="false" ht="14.25" hidden="false" customHeight="true" outlineLevel="0" collapsed="false">
      <c r="A1431" s="257"/>
      <c r="B1431" s="257"/>
      <c r="C1431" s="257"/>
      <c r="D1431" s="257"/>
      <c r="E1431" s="257"/>
      <c r="F1431" s="257"/>
      <c r="G1431" s="257"/>
      <c r="H1431" s="257"/>
      <c r="I1431" s="257"/>
      <c r="J1431" s="257"/>
      <c r="K1431" s="257"/>
      <c r="L1431" s="257"/>
      <c r="M1431" s="257"/>
      <c r="N1431" s="257"/>
      <c r="O1431" s="257"/>
      <c r="P1431" s="257"/>
      <c r="Q1431" s="5"/>
      <c r="R1431" s="8"/>
      <c r="S1431" s="5"/>
      <c r="T1431" s="5"/>
      <c r="U1431" s="5"/>
      <c r="V1431" s="5"/>
      <c r="W1431" s="5"/>
      <c r="X1431" s="5"/>
      <c r="Y1431" s="5"/>
      <c r="Z1431" s="5"/>
    </row>
    <row r="1432" customFormat="false" ht="14.25" hidden="false" customHeight="true" outlineLevel="0" collapsed="false">
      <c r="A1432" s="257"/>
      <c r="B1432" s="257"/>
      <c r="C1432" s="257"/>
      <c r="D1432" s="257"/>
      <c r="E1432" s="257"/>
      <c r="F1432" s="257"/>
      <c r="G1432" s="257"/>
      <c r="H1432" s="257"/>
      <c r="I1432" s="257"/>
      <c r="J1432" s="257"/>
      <c r="K1432" s="257"/>
      <c r="L1432" s="257"/>
      <c r="M1432" s="257"/>
      <c r="N1432" s="257"/>
      <c r="O1432" s="257"/>
      <c r="P1432" s="257"/>
      <c r="Q1432" s="5"/>
      <c r="R1432" s="8"/>
      <c r="S1432" s="5"/>
      <c r="T1432" s="5"/>
      <c r="U1432" s="5"/>
      <c r="V1432" s="5"/>
      <c r="W1432" s="5"/>
      <c r="X1432" s="5"/>
      <c r="Y1432" s="5"/>
      <c r="Z1432" s="5"/>
    </row>
    <row r="1433" customFormat="false" ht="14.25" hidden="false" customHeight="true" outlineLevel="0" collapsed="false">
      <c r="A1433" s="257"/>
      <c r="B1433" s="257"/>
      <c r="C1433" s="257"/>
      <c r="D1433" s="257"/>
      <c r="E1433" s="257"/>
      <c r="F1433" s="257"/>
      <c r="G1433" s="257"/>
      <c r="H1433" s="257"/>
      <c r="I1433" s="257"/>
      <c r="J1433" s="257"/>
      <c r="K1433" s="257"/>
      <c r="L1433" s="257"/>
      <c r="M1433" s="257"/>
      <c r="N1433" s="257"/>
      <c r="O1433" s="257"/>
      <c r="P1433" s="257"/>
      <c r="Q1433" s="5"/>
      <c r="R1433" s="8"/>
      <c r="S1433" s="5"/>
      <c r="T1433" s="5"/>
      <c r="U1433" s="5"/>
      <c r="V1433" s="5"/>
      <c r="W1433" s="5"/>
      <c r="X1433" s="5"/>
      <c r="Y1433" s="5"/>
      <c r="Z1433" s="5"/>
    </row>
    <row r="1434" customFormat="false" ht="14.25" hidden="false" customHeight="true" outlineLevel="0" collapsed="false">
      <c r="A1434" s="257"/>
      <c r="B1434" s="257"/>
      <c r="C1434" s="257"/>
      <c r="D1434" s="257"/>
      <c r="E1434" s="257"/>
      <c r="F1434" s="257"/>
      <c r="G1434" s="257"/>
      <c r="H1434" s="257"/>
      <c r="I1434" s="257"/>
      <c r="J1434" s="257"/>
      <c r="K1434" s="257"/>
      <c r="L1434" s="257"/>
      <c r="M1434" s="257"/>
      <c r="N1434" s="257"/>
      <c r="O1434" s="257"/>
      <c r="P1434" s="257"/>
      <c r="Q1434" s="5"/>
      <c r="R1434" s="8"/>
      <c r="S1434" s="5"/>
      <c r="T1434" s="5"/>
      <c r="U1434" s="5"/>
      <c r="V1434" s="5"/>
      <c r="W1434" s="5"/>
      <c r="X1434" s="5"/>
      <c r="Y1434" s="5"/>
      <c r="Z1434" s="5"/>
    </row>
    <row r="1435" customFormat="false" ht="14.25" hidden="false" customHeight="true" outlineLevel="0" collapsed="false">
      <c r="A1435" s="257"/>
      <c r="B1435" s="257"/>
      <c r="C1435" s="257"/>
      <c r="D1435" s="257"/>
      <c r="E1435" s="257"/>
      <c r="F1435" s="257"/>
      <c r="G1435" s="257"/>
      <c r="H1435" s="257"/>
      <c r="I1435" s="257"/>
      <c r="J1435" s="257"/>
      <c r="K1435" s="257"/>
      <c r="L1435" s="257"/>
      <c r="M1435" s="257"/>
      <c r="N1435" s="257"/>
      <c r="O1435" s="257"/>
      <c r="P1435" s="257"/>
      <c r="Q1435" s="5"/>
      <c r="R1435" s="8"/>
      <c r="S1435" s="5"/>
      <c r="T1435" s="5"/>
      <c r="U1435" s="5"/>
      <c r="V1435" s="5"/>
      <c r="W1435" s="5"/>
      <c r="X1435" s="5"/>
      <c r="Y1435" s="5"/>
      <c r="Z1435" s="5"/>
    </row>
    <row r="1436" customFormat="false" ht="24" hidden="false" customHeight="true" outlineLevel="0" collapsed="false">
      <c r="A1436" s="257"/>
      <c r="B1436" s="257"/>
      <c r="C1436" s="257"/>
      <c r="D1436" s="257"/>
      <c r="E1436" s="257"/>
      <c r="F1436" s="257"/>
      <c r="G1436" s="257"/>
      <c r="H1436" s="257"/>
      <c r="I1436" s="257"/>
      <c r="J1436" s="257"/>
      <c r="K1436" s="257"/>
      <c r="L1436" s="257"/>
      <c r="M1436" s="257"/>
      <c r="N1436" s="257"/>
      <c r="O1436" s="257"/>
      <c r="P1436" s="257"/>
      <c r="Q1436" s="5"/>
      <c r="R1436" s="8"/>
      <c r="S1436" s="5"/>
      <c r="T1436" s="5"/>
      <c r="U1436" s="5"/>
      <c r="V1436" s="5"/>
      <c r="W1436" s="5"/>
      <c r="X1436" s="5"/>
      <c r="Y1436" s="5"/>
      <c r="Z1436" s="5"/>
    </row>
    <row r="1437" customFormat="false" ht="14.25" hidden="false" customHeight="true" outlineLevel="0" collapsed="false">
      <c r="A1437" s="257"/>
      <c r="B1437" s="257"/>
      <c r="C1437" s="257"/>
      <c r="D1437" s="257"/>
      <c r="E1437" s="257"/>
      <c r="F1437" s="257"/>
      <c r="G1437" s="257"/>
      <c r="H1437" s="257"/>
      <c r="I1437" s="257"/>
      <c r="J1437" s="257"/>
      <c r="K1437" s="257"/>
      <c r="L1437" s="257"/>
      <c r="M1437" s="257"/>
      <c r="N1437" s="257"/>
      <c r="O1437" s="257"/>
      <c r="P1437" s="257"/>
      <c r="Q1437" s="5"/>
      <c r="R1437" s="8"/>
      <c r="S1437" s="5"/>
      <c r="T1437" s="5"/>
      <c r="U1437" s="5"/>
      <c r="V1437" s="5"/>
      <c r="W1437" s="5"/>
      <c r="X1437" s="5"/>
      <c r="Y1437" s="5"/>
      <c r="Z1437" s="5"/>
    </row>
    <row r="1438" customFormat="false" ht="14.25" hidden="false" customHeight="true" outlineLevel="0" collapsed="false">
      <c r="A1438" s="257"/>
      <c r="B1438" s="257"/>
      <c r="C1438" s="257"/>
      <c r="D1438" s="257"/>
      <c r="E1438" s="257"/>
      <c r="F1438" s="257"/>
      <c r="G1438" s="257"/>
      <c r="H1438" s="257"/>
      <c r="I1438" s="257"/>
      <c r="J1438" s="257"/>
      <c r="K1438" s="257"/>
      <c r="L1438" s="257"/>
      <c r="M1438" s="257"/>
      <c r="N1438" s="257"/>
      <c r="O1438" s="257"/>
      <c r="P1438" s="257"/>
      <c r="Q1438" s="5"/>
      <c r="R1438" s="8"/>
      <c r="S1438" s="5"/>
      <c r="T1438" s="5"/>
      <c r="U1438" s="5"/>
      <c r="V1438" s="5"/>
      <c r="W1438" s="5"/>
      <c r="X1438" s="5"/>
      <c r="Y1438" s="5"/>
      <c r="Z1438" s="5"/>
    </row>
    <row r="1439" customFormat="false" ht="14.25" hidden="false" customHeight="true" outlineLevel="0" collapsed="false">
      <c r="A1439" s="257"/>
      <c r="B1439" s="257"/>
      <c r="C1439" s="257"/>
      <c r="D1439" s="257"/>
      <c r="E1439" s="257"/>
      <c r="F1439" s="257"/>
      <c r="G1439" s="257"/>
      <c r="H1439" s="257"/>
      <c r="I1439" s="257"/>
      <c r="J1439" s="257"/>
      <c r="K1439" s="257"/>
      <c r="L1439" s="257"/>
      <c r="M1439" s="257"/>
      <c r="N1439" s="257"/>
      <c r="O1439" s="257"/>
      <c r="P1439" s="257"/>
      <c r="Q1439" s="5"/>
      <c r="R1439" s="8"/>
      <c r="S1439" s="5"/>
      <c r="T1439" s="5"/>
      <c r="U1439" s="5"/>
      <c r="V1439" s="5"/>
      <c r="W1439" s="5"/>
      <c r="X1439" s="5"/>
      <c r="Y1439" s="5"/>
      <c r="Z1439" s="5"/>
    </row>
    <row r="1440" customFormat="false" ht="14.25" hidden="false" customHeight="true" outlineLevel="0" collapsed="false">
      <c r="A1440" s="257"/>
      <c r="B1440" s="257"/>
      <c r="C1440" s="257"/>
      <c r="D1440" s="257"/>
      <c r="E1440" s="257"/>
      <c r="F1440" s="257"/>
      <c r="G1440" s="257"/>
      <c r="H1440" s="257"/>
      <c r="I1440" s="257"/>
      <c r="J1440" s="257"/>
      <c r="K1440" s="257"/>
      <c r="L1440" s="257"/>
      <c r="M1440" s="257"/>
      <c r="N1440" s="257"/>
      <c r="O1440" s="257"/>
      <c r="P1440" s="257"/>
      <c r="Q1440" s="5"/>
      <c r="R1440" s="8"/>
      <c r="S1440" s="5"/>
      <c r="T1440" s="5"/>
      <c r="U1440" s="5"/>
      <c r="V1440" s="5"/>
      <c r="W1440" s="5"/>
      <c r="X1440" s="5"/>
      <c r="Y1440" s="5"/>
      <c r="Z1440" s="5"/>
    </row>
    <row r="1441" customFormat="false" ht="14.25" hidden="false" customHeight="true" outlineLevel="0" collapsed="false">
      <c r="A1441" s="257"/>
      <c r="B1441" s="257"/>
      <c r="C1441" s="257"/>
      <c r="D1441" s="257"/>
      <c r="E1441" s="257"/>
      <c r="F1441" s="257"/>
      <c r="G1441" s="257"/>
      <c r="H1441" s="257"/>
      <c r="I1441" s="257"/>
      <c r="J1441" s="257"/>
      <c r="K1441" s="257"/>
      <c r="L1441" s="257"/>
      <c r="M1441" s="257"/>
      <c r="N1441" s="257"/>
      <c r="O1441" s="257"/>
      <c r="P1441" s="257"/>
      <c r="Q1441" s="5"/>
      <c r="R1441" s="8"/>
      <c r="S1441" s="5"/>
      <c r="T1441" s="5"/>
      <c r="U1441" s="5"/>
      <c r="V1441" s="5"/>
      <c r="W1441" s="5"/>
      <c r="X1441" s="5"/>
      <c r="Y1441" s="5"/>
      <c r="Z1441" s="5"/>
    </row>
    <row r="1442" customFormat="false" ht="14.25" hidden="false" customHeight="true" outlineLevel="0" collapsed="false">
      <c r="A1442" s="257"/>
      <c r="B1442" s="257"/>
      <c r="C1442" s="257"/>
      <c r="D1442" s="257"/>
      <c r="E1442" s="257"/>
      <c r="F1442" s="257"/>
      <c r="G1442" s="257"/>
      <c r="H1442" s="257"/>
      <c r="I1442" s="257"/>
      <c r="J1442" s="257"/>
      <c r="K1442" s="257"/>
      <c r="L1442" s="257"/>
      <c r="M1442" s="257"/>
      <c r="N1442" s="257"/>
      <c r="O1442" s="257"/>
      <c r="P1442" s="257"/>
      <c r="Q1442" s="5"/>
      <c r="R1442" s="8"/>
      <c r="S1442" s="5"/>
      <c r="T1442" s="5"/>
      <c r="U1442" s="5"/>
      <c r="V1442" s="5"/>
      <c r="W1442" s="5"/>
      <c r="X1442" s="5"/>
      <c r="Y1442" s="5"/>
      <c r="Z1442" s="5"/>
    </row>
    <row r="1443" customFormat="false" ht="16.5" hidden="false" customHeight="true" outlineLevel="0" collapsed="false">
      <c r="A1443" s="257"/>
      <c r="B1443" s="257"/>
      <c r="C1443" s="257"/>
      <c r="D1443" s="257"/>
      <c r="E1443" s="257"/>
      <c r="F1443" s="257"/>
      <c r="G1443" s="257"/>
      <c r="H1443" s="257"/>
      <c r="I1443" s="257"/>
      <c r="J1443" s="257"/>
      <c r="K1443" s="257"/>
      <c r="L1443" s="257"/>
      <c r="M1443" s="257"/>
      <c r="N1443" s="257"/>
      <c r="O1443" s="257"/>
      <c r="P1443" s="257"/>
      <c r="Q1443" s="5"/>
      <c r="R1443" s="8"/>
      <c r="S1443" s="5"/>
      <c r="T1443" s="5"/>
      <c r="U1443" s="5"/>
      <c r="V1443" s="5"/>
      <c r="W1443" s="5"/>
      <c r="X1443" s="5"/>
      <c r="Y1443" s="5"/>
      <c r="Z1443" s="5"/>
    </row>
    <row r="1444" customFormat="false" ht="14.25" hidden="false" customHeight="true" outlineLevel="0" collapsed="false">
      <c r="A1444" s="257"/>
      <c r="B1444" s="257"/>
      <c r="C1444" s="257"/>
      <c r="D1444" s="257"/>
      <c r="E1444" s="257"/>
      <c r="F1444" s="257"/>
      <c r="G1444" s="257"/>
      <c r="H1444" s="257"/>
      <c r="I1444" s="257"/>
      <c r="J1444" s="257"/>
      <c r="K1444" s="257"/>
      <c r="L1444" s="257"/>
      <c r="M1444" s="257"/>
      <c r="N1444" s="257"/>
      <c r="O1444" s="257"/>
      <c r="P1444" s="257"/>
      <c r="Q1444" s="5"/>
      <c r="R1444" s="8"/>
      <c r="S1444" s="5"/>
      <c r="T1444" s="5"/>
      <c r="U1444" s="5"/>
      <c r="V1444" s="5"/>
      <c r="W1444" s="5"/>
      <c r="X1444" s="5"/>
      <c r="Y1444" s="5"/>
      <c r="Z1444" s="5"/>
    </row>
    <row r="1445" customFormat="false" ht="14.25" hidden="false" customHeight="true" outlineLevel="0" collapsed="false">
      <c r="A1445" s="257"/>
      <c r="B1445" s="257"/>
      <c r="C1445" s="257"/>
      <c r="D1445" s="257"/>
      <c r="E1445" s="257"/>
      <c r="F1445" s="257"/>
      <c r="G1445" s="257"/>
      <c r="H1445" s="257"/>
      <c r="I1445" s="257"/>
      <c r="J1445" s="257"/>
      <c r="K1445" s="257"/>
      <c r="L1445" s="257"/>
      <c r="M1445" s="257"/>
      <c r="N1445" s="257"/>
      <c r="O1445" s="257"/>
      <c r="P1445" s="257"/>
      <c r="Q1445" s="5"/>
      <c r="R1445" s="8"/>
      <c r="S1445" s="5"/>
      <c r="T1445" s="5"/>
      <c r="U1445" s="5"/>
      <c r="V1445" s="5"/>
      <c r="W1445" s="5"/>
      <c r="X1445" s="5"/>
      <c r="Y1445" s="5"/>
      <c r="Z1445" s="5"/>
    </row>
    <row r="1446" customFormat="false" ht="14.25" hidden="false" customHeight="true" outlineLevel="0" collapsed="false">
      <c r="A1446" s="257"/>
      <c r="B1446" s="257"/>
      <c r="C1446" s="257"/>
      <c r="D1446" s="257"/>
      <c r="E1446" s="257"/>
      <c r="F1446" s="257"/>
      <c r="G1446" s="257"/>
      <c r="H1446" s="257"/>
      <c r="I1446" s="257"/>
      <c r="J1446" s="257"/>
      <c r="K1446" s="257"/>
      <c r="L1446" s="257"/>
      <c r="M1446" s="257"/>
      <c r="N1446" s="257"/>
      <c r="O1446" s="257"/>
      <c r="P1446" s="257"/>
      <c r="Q1446" s="5"/>
      <c r="R1446" s="8"/>
      <c r="S1446" s="5"/>
      <c r="T1446" s="5"/>
      <c r="U1446" s="5"/>
      <c r="V1446" s="5"/>
      <c r="W1446" s="5"/>
      <c r="X1446" s="5"/>
      <c r="Y1446" s="5"/>
      <c r="Z1446" s="5"/>
    </row>
    <row r="1447" customFormat="false" ht="14.25" hidden="false" customHeight="true" outlineLevel="0" collapsed="false">
      <c r="A1447" s="257"/>
      <c r="B1447" s="257"/>
      <c r="C1447" s="257"/>
      <c r="D1447" s="257"/>
      <c r="E1447" s="257"/>
      <c r="F1447" s="257"/>
      <c r="G1447" s="257"/>
      <c r="H1447" s="257"/>
      <c r="I1447" s="257"/>
      <c r="J1447" s="257"/>
      <c r="K1447" s="257"/>
      <c r="L1447" s="257"/>
      <c r="M1447" s="257"/>
      <c r="N1447" s="257"/>
      <c r="O1447" s="257"/>
      <c r="P1447" s="257"/>
      <c r="Q1447" s="5"/>
      <c r="R1447" s="8"/>
      <c r="S1447" s="5"/>
      <c r="T1447" s="5"/>
      <c r="U1447" s="5"/>
      <c r="V1447" s="5"/>
      <c r="W1447" s="5"/>
      <c r="X1447" s="5"/>
      <c r="Y1447" s="5"/>
      <c r="Z1447" s="5"/>
    </row>
    <row r="1448" customFormat="false" ht="14.25" hidden="false" customHeight="true" outlineLevel="0" collapsed="false">
      <c r="A1448" s="257"/>
      <c r="B1448" s="257"/>
      <c r="C1448" s="257"/>
      <c r="D1448" s="257"/>
      <c r="E1448" s="257"/>
      <c r="F1448" s="257"/>
      <c r="G1448" s="257"/>
      <c r="H1448" s="257"/>
      <c r="I1448" s="257"/>
      <c r="J1448" s="257"/>
      <c r="K1448" s="257"/>
      <c r="L1448" s="257"/>
      <c r="M1448" s="257"/>
      <c r="N1448" s="257"/>
      <c r="O1448" s="257"/>
      <c r="P1448" s="257"/>
      <c r="Q1448" s="5"/>
      <c r="R1448" s="8"/>
      <c r="S1448" s="5"/>
      <c r="T1448" s="5"/>
      <c r="U1448" s="5"/>
      <c r="V1448" s="5"/>
      <c r="W1448" s="5"/>
      <c r="X1448" s="5"/>
      <c r="Y1448" s="5"/>
      <c r="Z1448" s="5"/>
    </row>
    <row r="1449" customFormat="false" ht="17.25" hidden="false" customHeight="true" outlineLevel="0" collapsed="false">
      <c r="A1449" s="257"/>
      <c r="B1449" s="257"/>
      <c r="C1449" s="257"/>
      <c r="D1449" s="257"/>
      <c r="E1449" s="257"/>
      <c r="F1449" s="257"/>
      <c r="G1449" s="257"/>
      <c r="H1449" s="257"/>
      <c r="I1449" s="257"/>
      <c r="J1449" s="257"/>
      <c r="K1449" s="257"/>
      <c r="L1449" s="257"/>
      <c r="M1449" s="257"/>
      <c r="N1449" s="257"/>
      <c r="O1449" s="257"/>
      <c r="P1449" s="257"/>
      <c r="Q1449" s="5"/>
      <c r="R1449" s="8"/>
      <c r="S1449" s="5"/>
      <c r="T1449" s="5"/>
      <c r="U1449" s="5"/>
      <c r="V1449" s="5"/>
      <c r="W1449" s="5"/>
      <c r="X1449" s="5"/>
      <c r="Y1449" s="5"/>
      <c r="Z1449" s="5"/>
    </row>
    <row r="1450" customFormat="false" ht="14.25" hidden="false" customHeight="true" outlineLevel="0" collapsed="false">
      <c r="A1450" s="257"/>
      <c r="B1450" s="257"/>
      <c r="C1450" s="257"/>
      <c r="D1450" s="257"/>
      <c r="E1450" s="257"/>
      <c r="F1450" s="257"/>
      <c r="G1450" s="257"/>
      <c r="H1450" s="257"/>
      <c r="I1450" s="257"/>
      <c r="J1450" s="257"/>
      <c r="K1450" s="257"/>
      <c r="L1450" s="257"/>
      <c r="M1450" s="257"/>
      <c r="N1450" s="257"/>
      <c r="O1450" s="257"/>
      <c r="P1450" s="257"/>
      <c r="Q1450" s="5"/>
      <c r="R1450" s="8"/>
      <c r="S1450" s="5"/>
      <c r="T1450" s="5"/>
      <c r="U1450" s="5"/>
      <c r="V1450" s="5"/>
      <c r="W1450" s="5"/>
      <c r="X1450" s="5"/>
      <c r="Y1450" s="5"/>
      <c r="Z1450" s="5"/>
    </row>
    <row r="1451" customFormat="false" ht="15" hidden="false" customHeight="true" outlineLevel="0" collapsed="false">
      <c r="A1451" s="257"/>
      <c r="B1451" s="257"/>
      <c r="C1451" s="257"/>
      <c r="D1451" s="257"/>
      <c r="E1451" s="257"/>
      <c r="F1451" s="257"/>
      <c r="G1451" s="257"/>
      <c r="H1451" s="257"/>
      <c r="I1451" s="257"/>
      <c r="J1451" s="257"/>
      <c r="K1451" s="257"/>
      <c r="L1451" s="257"/>
      <c r="M1451" s="257"/>
      <c r="N1451" s="257"/>
      <c r="O1451" s="257"/>
      <c r="P1451" s="257"/>
      <c r="Q1451" s="5"/>
      <c r="R1451" s="8"/>
      <c r="S1451" s="5"/>
      <c r="T1451" s="5"/>
      <c r="U1451" s="5"/>
      <c r="V1451" s="5"/>
      <c r="W1451" s="5"/>
      <c r="X1451" s="5"/>
      <c r="Y1451" s="5"/>
      <c r="Z1451" s="5"/>
    </row>
    <row r="1452" customFormat="false" ht="15" hidden="false" customHeight="true" outlineLevel="0" collapsed="false">
      <c r="A1452" s="257"/>
      <c r="B1452" s="257"/>
      <c r="C1452" s="257"/>
      <c r="D1452" s="257"/>
      <c r="E1452" s="257"/>
      <c r="F1452" s="257"/>
      <c r="G1452" s="257"/>
      <c r="H1452" s="257"/>
      <c r="I1452" s="257"/>
      <c r="J1452" s="257"/>
      <c r="K1452" s="257"/>
      <c r="L1452" s="257"/>
      <c r="M1452" s="257"/>
      <c r="N1452" s="257"/>
      <c r="O1452" s="257"/>
      <c r="P1452" s="257"/>
      <c r="Q1452" s="5"/>
      <c r="R1452" s="8"/>
      <c r="S1452" s="5"/>
      <c r="T1452" s="5"/>
      <c r="U1452" s="5"/>
      <c r="V1452" s="5"/>
      <c r="W1452" s="5"/>
      <c r="X1452" s="5"/>
      <c r="Y1452" s="5"/>
      <c r="Z1452" s="5"/>
    </row>
    <row r="1453" customFormat="false" ht="15" hidden="false" customHeight="true" outlineLevel="0" collapsed="false">
      <c r="A1453" s="257"/>
      <c r="B1453" s="257"/>
      <c r="C1453" s="257"/>
      <c r="D1453" s="257"/>
      <c r="E1453" s="257"/>
      <c r="F1453" s="257"/>
      <c r="G1453" s="257"/>
      <c r="H1453" s="257"/>
      <c r="I1453" s="257"/>
      <c r="J1453" s="257"/>
      <c r="K1453" s="257"/>
      <c r="L1453" s="257"/>
      <c r="M1453" s="257"/>
      <c r="N1453" s="257"/>
      <c r="O1453" s="257"/>
      <c r="P1453" s="257"/>
      <c r="Q1453" s="5"/>
      <c r="R1453" s="8"/>
      <c r="S1453" s="5"/>
      <c r="T1453" s="5"/>
      <c r="U1453" s="5"/>
      <c r="V1453" s="5"/>
      <c r="W1453" s="5"/>
      <c r="X1453" s="5"/>
      <c r="Y1453" s="5"/>
      <c r="Z1453" s="5"/>
    </row>
    <row r="1454" customFormat="false" ht="15" hidden="false" customHeight="true" outlineLevel="0" collapsed="false">
      <c r="A1454" s="257"/>
      <c r="B1454" s="257"/>
      <c r="C1454" s="257"/>
      <c r="D1454" s="257"/>
      <c r="E1454" s="257"/>
      <c r="F1454" s="257"/>
      <c r="G1454" s="257"/>
      <c r="H1454" s="257"/>
      <c r="I1454" s="257"/>
      <c r="J1454" s="257"/>
      <c r="K1454" s="257"/>
      <c r="L1454" s="257"/>
      <c r="M1454" s="257"/>
      <c r="N1454" s="257"/>
      <c r="O1454" s="257"/>
      <c r="P1454" s="257"/>
      <c r="Q1454" s="5"/>
      <c r="R1454" s="8"/>
      <c r="S1454" s="5"/>
      <c r="T1454" s="5"/>
      <c r="U1454" s="5"/>
      <c r="V1454" s="5"/>
      <c r="W1454" s="5"/>
      <c r="X1454" s="5"/>
      <c r="Y1454" s="5"/>
      <c r="Z1454" s="5"/>
    </row>
    <row r="1455" customFormat="false" ht="15" hidden="false" customHeight="true" outlineLevel="0" collapsed="false">
      <c r="A1455" s="257"/>
      <c r="B1455" s="257"/>
      <c r="C1455" s="257"/>
      <c r="D1455" s="257"/>
      <c r="E1455" s="257"/>
      <c r="F1455" s="257"/>
      <c r="G1455" s="257"/>
      <c r="H1455" s="257"/>
      <c r="I1455" s="257"/>
      <c r="J1455" s="257"/>
      <c r="K1455" s="257"/>
      <c r="L1455" s="257"/>
      <c r="M1455" s="257"/>
      <c r="N1455" s="257"/>
      <c r="O1455" s="257"/>
      <c r="P1455" s="257"/>
      <c r="Q1455" s="5"/>
      <c r="R1455" s="8"/>
      <c r="S1455" s="5"/>
      <c r="T1455" s="5"/>
      <c r="U1455" s="5"/>
      <c r="V1455" s="5"/>
      <c r="W1455" s="5"/>
      <c r="X1455" s="5"/>
      <c r="Y1455" s="5"/>
      <c r="Z1455" s="5"/>
    </row>
    <row r="1456" customFormat="false" ht="15" hidden="false" customHeight="true" outlineLevel="0" collapsed="false">
      <c r="A1456" s="257"/>
      <c r="B1456" s="257"/>
      <c r="C1456" s="257"/>
      <c r="D1456" s="257"/>
      <c r="E1456" s="257"/>
      <c r="F1456" s="257"/>
      <c r="G1456" s="257"/>
      <c r="H1456" s="257"/>
      <c r="I1456" s="257"/>
      <c r="J1456" s="257"/>
      <c r="K1456" s="257"/>
      <c r="L1456" s="257"/>
      <c r="M1456" s="257"/>
      <c r="N1456" s="257"/>
      <c r="O1456" s="257"/>
      <c r="P1456" s="257"/>
      <c r="Q1456" s="5"/>
      <c r="R1456" s="8"/>
      <c r="S1456" s="5"/>
      <c r="T1456" s="5"/>
      <c r="U1456" s="5"/>
      <c r="V1456" s="5"/>
      <c r="W1456" s="5"/>
      <c r="X1456" s="5"/>
      <c r="Y1456" s="5"/>
      <c r="Z1456" s="5"/>
    </row>
    <row r="1457" customFormat="false" ht="15" hidden="false" customHeight="true" outlineLevel="0" collapsed="false">
      <c r="A1457" s="257"/>
      <c r="B1457" s="257"/>
      <c r="C1457" s="257"/>
      <c r="D1457" s="257"/>
      <c r="E1457" s="257"/>
      <c r="F1457" s="257"/>
      <c r="G1457" s="257"/>
      <c r="H1457" s="257"/>
      <c r="I1457" s="257"/>
      <c r="J1457" s="257"/>
      <c r="K1457" s="257"/>
      <c r="L1457" s="257"/>
      <c r="M1457" s="257"/>
      <c r="N1457" s="257"/>
      <c r="O1457" s="257"/>
      <c r="P1457" s="257"/>
      <c r="Q1457" s="5"/>
      <c r="R1457" s="8"/>
      <c r="S1457" s="5"/>
      <c r="T1457" s="5"/>
      <c r="U1457" s="5"/>
      <c r="V1457" s="5"/>
      <c r="W1457" s="5"/>
      <c r="X1457" s="5"/>
      <c r="Y1457" s="5"/>
      <c r="Z1457" s="5"/>
    </row>
    <row r="1458" customFormat="false" ht="15" hidden="false" customHeight="true" outlineLevel="0" collapsed="false">
      <c r="A1458" s="257"/>
      <c r="B1458" s="257"/>
      <c r="C1458" s="257"/>
      <c r="D1458" s="257"/>
      <c r="E1458" s="257"/>
      <c r="F1458" s="257"/>
      <c r="G1458" s="257"/>
      <c r="H1458" s="257"/>
      <c r="I1458" s="257"/>
      <c r="J1458" s="257"/>
      <c r="K1458" s="257"/>
      <c r="L1458" s="257"/>
      <c r="M1458" s="257"/>
      <c r="N1458" s="257"/>
      <c r="O1458" s="257"/>
      <c r="P1458" s="257"/>
      <c r="Q1458" s="5"/>
      <c r="R1458" s="8"/>
      <c r="S1458" s="5"/>
      <c r="T1458" s="5"/>
      <c r="U1458" s="5"/>
      <c r="V1458" s="5"/>
      <c r="W1458" s="5"/>
      <c r="X1458" s="5"/>
      <c r="Y1458" s="5"/>
      <c r="Z1458" s="5"/>
    </row>
    <row r="1459" customFormat="false" ht="21" hidden="false" customHeight="true" outlineLevel="0" collapsed="false">
      <c r="A1459" s="257"/>
      <c r="B1459" s="257"/>
      <c r="C1459" s="257"/>
      <c r="D1459" s="257"/>
      <c r="E1459" s="257"/>
      <c r="F1459" s="257"/>
      <c r="G1459" s="257"/>
      <c r="H1459" s="257"/>
      <c r="I1459" s="257"/>
      <c r="J1459" s="257"/>
      <c r="K1459" s="257"/>
      <c r="L1459" s="257"/>
      <c r="M1459" s="257"/>
      <c r="N1459" s="257"/>
      <c r="O1459" s="257"/>
      <c r="P1459" s="257"/>
      <c r="Q1459" s="5"/>
      <c r="R1459" s="8"/>
      <c r="S1459" s="5"/>
      <c r="T1459" s="5"/>
      <c r="U1459" s="5"/>
      <c r="V1459" s="5"/>
      <c r="W1459" s="5"/>
      <c r="X1459" s="5"/>
      <c r="Y1459" s="5"/>
      <c r="Z1459" s="5"/>
    </row>
    <row r="1460" customFormat="false" ht="15" hidden="false" customHeight="true" outlineLevel="0" collapsed="false">
      <c r="A1460" s="257"/>
      <c r="B1460" s="257"/>
      <c r="C1460" s="257"/>
      <c r="D1460" s="257"/>
      <c r="E1460" s="257"/>
      <c r="F1460" s="257"/>
      <c r="G1460" s="257"/>
      <c r="H1460" s="257"/>
      <c r="I1460" s="257"/>
      <c r="J1460" s="257"/>
      <c r="K1460" s="257"/>
      <c r="L1460" s="257"/>
      <c r="M1460" s="257"/>
      <c r="N1460" s="257"/>
      <c r="O1460" s="257"/>
      <c r="P1460" s="257"/>
      <c r="Q1460" s="5"/>
      <c r="R1460" s="8"/>
      <c r="S1460" s="5"/>
      <c r="T1460" s="5"/>
      <c r="U1460" s="5"/>
      <c r="V1460" s="5"/>
      <c r="W1460" s="5"/>
      <c r="X1460" s="5"/>
      <c r="Y1460" s="5"/>
      <c r="Z1460" s="5"/>
    </row>
    <row r="1461" customFormat="false" ht="15" hidden="false" customHeight="true" outlineLevel="0" collapsed="false">
      <c r="A1461" s="257"/>
      <c r="B1461" s="257"/>
      <c r="C1461" s="257"/>
      <c r="D1461" s="257"/>
      <c r="E1461" s="257"/>
      <c r="F1461" s="257"/>
      <c r="G1461" s="257"/>
      <c r="H1461" s="257"/>
      <c r="I1461" s="257"/>
      <c r="J1461" s="257"/>
      <c r="K1461" s="257"/>
      <c r="L1461" s="257"/>
      <c r="M1461" s="257"/>
      <c r="N1461" s="257"/>
      <c r="O1461" s="257"/>
      <c r="P1461" s="257"/>
      <c r="Q1461" s="5"/>
      <c r="R1461" s="8"/>
      <c r="S1461" s="5"/>
      <c r="T1461" s="5"/>
      <c r="U1461" s="5"/>
      <c r="V1461" s="5"/>
      <c r="W1461" s="5"/>
      <c r="X1461" s="5"/>
      <c r="Y1461" s="5"/>
      <c r="Z1461" s="5"/>
    </row>
    <row r="1462" customFormat="false" ht="15" hidden="false" customHeight="true" outlineLevel="0" collapsed="false">
      <c r="A1462" s="257"/>
      <c r="B1462" s="257"/>
      <c r="C1462" s="257"/>
      <c r="D1462" s="257"/>
      <c r="E1462" s="257"/>
      <c r="F1462" s="257"/>
      <c r="G1462" s="257"/>
      <c r="H1462" s="257"/>
      <c r="I1462" s="257"/>
      <c r="J1462" s="257"/>
      <c r="K1462" s="257"/>
      <c r="L1462" s="257"/>
      <c r="M1462" s="257"/>
      <c r="N1462" s="257"/>
      <c r="O1462" s="257"/>
      <c r="P1462" s="257"/>
      <c r="Q1462" s="5"/>
      <c r="R1462" s="8"/>
      <c r="S1462" s="5"/>
      <c r="T1462" s="5"/>
      <c r="U1462" s="5"/>
      <c r="V1462" s="5"/>
      <c r="W1462" s="5"/>
      <c r="X1462" s="5"/>
      <c r="Y1462" s="5"/>
      <c r="Z1462" s="5"/>
    </row>
    <row r="1463" customFormat="false" ht="15" hidden="false" customHeight="true" outlineLevel="0" collapsed="false">
      <c r="A1463" s="257"/>
      <c r="B1463" s="257"/>
      <c r="C1463" s="257"/>
      <c r="D1463" s="257"/>
      <c r="E1463" s="257"/>
      <c r="F1463" s="257"/>
      <c r="G1463" s="257"/>
      <c r="H1463" s="257"/>
      <c r="I1463" s="257"/>
      <c r="J1463" s="257"/>
      <c r="K1463" s="257"/>
      <c r="L1463" s="257"/>
      <c r="M1463" s="257"/>
      <c r="N1463" s="257"/>
      <c r="O1463" s="257"/>
      <c r="P1463" s="257"/>
      <c r="Q1463" s="5"/>
      <c r="R1463" s="8"/>
      <c r="S1463" s="5"/>
      <c r="T1463" s="5"/>
      <c r="U1463" s="5"/>
      <c r="V1463" s="5"/>
      <c r="W1463" s="5"/>
      <c r="X1463" s="5"/>
      <c r="Y1463" s="5"/>
      <c r="Z1463" s="5"/>
    </row>
    <row r="1464" customFormat="false" ht="15" hidden="false" customHeight="true" outlineLevel="0" collapsed="false">
      <c r="A1464" s="257"/>
      <c r="B1464" s="257"/>
      <c r="C1464" s="257"/>
      <c r="D1464" s="257"/>
      <c r="E1464" s="257"/>
      <c r="F1464" s="257"/>
      <c r="G1464" s="257"/>
      <c r="H1464" s="257"/>
      <c r="I1464" s="257"/>
      <c r="J1464" s="257"/>
      <c r="K1464" s="257"/>
      <c r="L1464" s="257"/>
      <c r="M1464" s="257"/>
      <c r="N1464" s="257"/>
      <c r="O1464" s="257"/>
      <c r="P1464" s="257"/>
      <c r="Q1464" s="5"/>
      <c r="R1464" s="8"/>
      <c r="S1464" s="5"/>
      <c r="T1464" s="5"/>
      <c r="U1464" s="5"/>
      <c r="V1464" s="5"/>
      <c r="W1464" s="5"/>
      <c r="X1464" s="5"/>
      <c r="Y1464" s="5"/>
      <c r="Z1464" s="5"/>
    </row>
    <row r="1465" customFormat="false" ht="15" hidden="false" customHeight="true" outlineLevel="0" collapsed="false">
      <c r="A1465" s="257"/>
      <c r="B1465" s="257"/>
      <c r="C1465" s="257"/>
      <c r="D1465" s="257"/>
      <c r="E1465" s="257"/>
      <c r="F1465" s="257"/>
      <c r="G1465" s="257"/>
      <c r="H1465" s="257"/>
      <c r="I1465" s="257"/>
      <c r="J1465" s="257"/>
      <c r="K1465" s="257"/>
      <c r="L1465" s="257"/>
      <c r="M1465" s="257"/>
      <c r="N1465" s="257"/>
      <c r="O1465" s="257"/>
      <c r="P1465" s="257"/>
      <c r="Q1465" s="5"/>
      <c r="R1465" s="8"/>
      <c r="S1465" s="5"/>
      <c r="T1465" s="5"/>
      <c r="U1465" s="5"/>
      <c r="V1465" s="5"/>
      <c r="W1465" s="5"/>
      <c r="X1465" s="5"/>
      <c r="Y1465" s="5"/>
      <c r="Z1465" s="5"/>
    </row>
    <row r="1466" customFormat="false" ht="15" hidden="false" customHeight="true" outlineLevel="0" collapsed="false">
      <c r="A1466" s="257"/>
      <c r="B1466" s="257"/>
      <c r="C1466" s="257"/>
      <c r="D1466" s="257"/>
      <c r="E1466" s="257"/>
      <c r="F1466" s="257"/>
      <c r="G1466" s="257"/>
      <c r="H1466" s="257"/>
      <c r="I1466" s="257"/>
      <c r="J1466" s="257"/>
      <c r="K1466" s="257"/>
      <c r="L1466" s="257"/>
      <c r="M1466" s="257"/>
      <c r="N1466" s="257"/>
      <c r="O1466" s="257"/>
      <c r="P1466" s="257"/>
      <c r="Q1466" s="5"/>
      <c r="R1466" s="8"/>
      <c r="S1466" s="5"/>
      <c r="T1466" s="5"/>
      <c r="U1466" s="5"/>
      <c r="V1466" s="5"/>
      <c r="W1466" s="5"/>
      <c r="X1466" s="5"/>
      <c r="Y1466" s="5"/>
      <c r="Z1466" s="5"/>
    </row>
    <row r="1467" customFormat="false" ht="15" hidden="false" customHeight="true" outlineLevel="0" collapsed="false">
      <c r="A1467" s="257"/>
      <c r="B1467" s="257"/>
      <c r="C1467" s="257"/>
      <c r="D1467" s="257"/>
      <c r="E1467" s="257"/>
      <c r="F1467" s="257"/>
      <c r="G1467" s="257"/>
      <c r="H1467" s="257"/>
      <c r="I1467" s="257"/>
      <c r="J1467" s="257"/>
      <c r="K1467" s="257"/>
      <c r="L1467" s="257"/>
      <c r="M1467" s="257"/>
      <c r="N1467" s="257"/>
      <c r="O1467" s="257"/>
      <c r="P1467" s="257"/>
      <c r="Q1467" s="5"/>
      <c r="R1467" s="8"/>
      <c r="S1467" s="5"/>
      <c r="T1467" s="5"/>
      <c r="U1467" s="5"/>
      <c r="V1467" s="5"/>
      <c r="W1467" s="5"/>
      <c r="X1467" s="5"/>
      <c r="Y1467" s="5"/>
      <c r="Z1467" s="5"/>
    </row>
    <row r="1468" customFormat="false" ht="15" hidden="false" customHeight="true" outlineLevel="0" collapsed="false">
      <c r="A1468" s="257"/>
      <c r="B1468" s="257"/>
      <c r="C1468" s="257"/>
      <c r="D1468" s="257"/>
      <c r="E1468" s="257"/>
      <c r="F1468" s="257"/>
      <c r="G1468" s="257"/>
      <c r="H1468" s="257"/>
      <c r="I1468" s="257"/>
      <c r="J1468" s="257"/>
      <c r="K1468" s="257"/>
      <c r="L1468" s="257"/>
      <c r="M1468" s="257"/>
      <c r="N1468" s="257"/>
      <c r="O1468" s="257"/>
      <c r="P1468" s="257"/>
      <c r="Q1468" s="5"/>
      <c r="R1468" s="8"/>
      <c r="S1468" s="5"/>
      <c r="T1468" s="5"/>
      <c r="U1468" s="5"/>
      <c r="V1468" s="5"/>
      <c r="W1468" s="5"/>
      <c r="X1468" s="5"/>
      <c r="Y1468" s="5"/>
      <c r="Z1468" s="5"/>
    </row>
    <row r="1469" customFormat="false" ht="15" hidden="false" customHeight="true" outlineLevel="0" collapsed="false">
      <c r="A1469" s="257"/>
      <c r="B1469" s="257"/>
      <c r="C1469" s="257"/>
      <c r="D1469" s="257"/>
      <c r="E1469" s="257"/>
      <c r="F1469" s="257"/>
      <c r="G1469" s="257"/>
      <c r="H1469" s="257"/>
      <c r="I1469" s="257"/>
      <c r="J1469" s="257"/>
      <c r="K1469" s="257"/>
      <c r="L1469" s="257"/>
      <c r="M1469" s="257"/>
      <c r="N1469" s="257"/>
      <c r="O1469" s="257"/>
      <c r="P1469" s="257"/>
      <c r="Q1469" s="5"/>
      <c r="R1469" s="8"/>
      <c r="S1469" s="5"/>
      <c r="T1469" s="5"/>
      <c r="U1469" s="5"/>
      <c r="V1469" s="5"/>
      <c r="W1469" s="5"/>
      <c r="X1469" s="5"/>
      <c r="Y1469" s="5"/>
      <c r="Z1469" s="5"/>
    </row>
    <row r="1470" customFormat="false" ht="15" hidden="false" customHeight="true" outlineLevel="0" collapsed="false">
      <c r="A1470" s="257"/>
      <c r="B1470" s="257"/>
      <c r="C1470" s="257"/>
      <c r="D1470" s="257"/>
      <c r="E1470" s="257"/>
      <c r="F1470" s="257"/>
      <c r="G1470" s="257"/>
      <c r="H1470" s="257"/>
      <c r="I1470" s="257"/>
      <c r="J1470" s="257"/>
      <c r="K1470" s="257"/>
      <c r="L1470" s="257"/>
      <c r="M1470" s="257"/>
      <c r="N1470" s="257"/>
      <c r="O1470" s="257"/>
      <c r="P1470" s="257"/>
      <c r="Q1470" s="5"/>
      <c r="R1470" s="8"/>
      <c r="S1470" s="5"/>
      <c r="T1470" s="5"/>
      <c r="U1470" s="5"/>
      <c r="V1470" s="5"/>
      <c r="W1470" s="5"/>
      <c r="X1470" s="5"/>
      <c r="Y1470" s="5"/>
      <c r="Z1470" s="5"/>
    </row>
    <row r="1471" customFormat="false" ht="15" hidden="false" customHeight="true" outlineLevel="0" collapsed="false">
      <c r="A1471" s="257"/>
      <c r="B1471" s="257"/>
      <c r="C1471" s="257"/>
      <c r="D1471" s="257"/>
      <c r="E1471" s="257"/>
      <c r="F1471" s="257"/>
      <c r="G1471" s="257"/>
      <c r="H1471" s="257"/>
      <c r="I1471" s="257"/>
      <c r="J1471" s="257"/>
      <c r="K1471" s="257"/>
      <c r="L1471" s="257"/>
      <c r="M1471" s="257"/>
      <c r="N1471" s="257"/>
      <c r="O1471" s="257"/>
      <c r="P1471" s="257"/>
      <c r="Q1471" s="5"/>
      <c r="R1471" s="8"/>
      <c r="S1471" s="5"/>
      <c r="T1471" s="5"/>
      <c r="U1471" s="5"/>
      <c r="V1471" s="5"/>
      <c r="W1471" s="5"/>
      <c r="X1471" s="5"/>
      <c r="Y1471" s="5"/>
      <c r="Z1471" s="5"/>
    </row>
    <row r="1472" customFormat="false" ht="15" hidden="false" customHeight="true" outlineLevel="0" collapsed="false">
      <c r="A1472" s="257"/>
      <c r="B1472" s="257"/>
      <c r="C1472" s="257"/>
      <c r="D1472" s="257"/>
      <c r="E1472" s="257"/>
      <c r="F1472" s="257"/>
      <c r="G1472" s="257"/>
      <c r="H1472" s="257"/>
      <c r="I1472" s="257"/>
      <c r="J1472" s="257"/>
      <c r="K1472" s="257"/>
      <c r="L1472" s="257"/>
      <c r="M1472" s="257"/>
      <c r="N1472" s="257"/>
      <c r="O1472" s="257"/>
      <c r="P1472" s="257"/>
      <c r="Q1472" s="5"/>
      <c r="R1472" s="8"/>
      <c r="S1472" s="5"/>
      <c r="T1472" s="5"/>
      <c r="U1472" s="5"/>
      <c r="V1472" s="5"/>
      <c r="W1472" s="5"/>
      <c r="X1472" s="5"/>
      <c r="Y1472" s="5"/>
      <c r="Z1472" s="5"/>
    </row>
    <row r="1473" customFormat="false" ht="15" hidden="false" customHeight="true" outlineLevel="0" collapsed="false">
      <c r="A1473" s="257"/>
      <c r="B1473" s="257"/>
      <c r="C1473" s="257"/>
      <c r="D1473" s="257"/>
      <c r="E1473" s="257"/>
      <c r="F1473" s="257"/>
      <c r="G1473" s="257"/>
      <c r="H1473" s="257"/>
      <c r="I1473" s="257"/>
      <c r="J1473" s="257"/>
      <c r="K1473" s="257"/>
      <c r="L1473" s="257"/>
      <c r="M1473" s="257"/>
      <c r="N1473" s="257"/>
      <c r="O1473" s="257"/>
      <c r="P1473" s="257"/>
      <c r="Q1473" s="5"/>
      <c r="R1473" s="8"/>
      <c r="S1473" s="5"/>
      <c r="T1473" s="5"/>
      <c r="U1473" s="5"/>
      <c r="V1473" s="5"/>
      <c r="W1473" s="5"/>
      <c r="X1473" s="5"/>
      <c r="Y1473" s="5"/>
      <c r="Z1473" s="5"/>
    </row>
    <row r="1474" customFormat="false" ht="15" hidden="false" customHeight="true" outlineLevel="0" collapsed="false">
      <c r="A1474" s="257"/>
      <c r="B1474" s="257"/>
      <c r="C1474" s="257"/>
      <c r="D1474" s="257"/>
      <c r="E1474" s="257"/>
      <c r="F1474" s="257"/>
      <c r="G1474" s="257"/>
      <c r="H1474" s="257"/>
      <c r="I1474" s="257"/>
      <c r="J1474" s="257"/>
      <c r="K1474" s="257"/>
      <c r="L1474" s="257"/>
      <c r="M1474" s="257"/>
      <c r="N1474" s="257"/>
      <c r="O1474" s="257"/>
      <c r="P1474" s="257"/>
      <c r="Q1474" s="5"/>
      <c r="R1474" s="8"/>
      <c r="S1474" s="5"/>
      <c r="T1474" s="5"/>
      <c r="U1474" s="5"/>
      <c r="V1474" s="5"/>
      <c r="W1474" s="5"/>
      <c r="X1474" s="5"/>
      <c r="Y1474" s="5"/>
      <c r="Z1474" s="5"/>
    </row>
    <row r="1475" customFormat="false" ht="15" hidden="false" customHeight="true" outlineLevel="0" collapsed="false">
      <c r="A1475" s="257"/>
      <c r="B1475" s="257"/>
      <c r="C1475" s="257"/>
      <c r="D1475" s="257"/>
      <c r="E1475" s="257"/>
      <c r="F1475" s="257"/>
      <c r="G1475" s="257"/>
      <c r="H1475" s="257"/>
      <c r="I1475" s="257"/>
      <c r="J1475" s="257"/>
      <c r="K1475" s="257"/>
      <c r="L1475" s="257"/>
      <c r="M1475" s="257"/>
      <c r="N1475" s="257"/>
      <c r="O1475" s="257"/>
      <c r="P1475" s="257"/>
      <c r="Q1475" s="5"/>
      <c r="R1475" s="8"/>
      <c r="S1475" s="5"/>
      <c r="T1475" s="5"/>
      <c r="U1475" s="5"/>
      <c r="V1475" s="5"/>
      <c r="W1475" s="5"/>
      <c r="X1475" s="5"/>
      <c r="Y1475" s="5"/>
      <c r="Z1475" s="5"/>
    </row>
    <row r="1476" customFormat="false" ht="18" hidden="false" customHeight="true" outlineLevel="0" collapsed="false">
      <c r="A1476" s="257"/>
      <c r="B1476" s="257"/>
      <c r="C1476" s="257"/>
      <c r="D1476" s="257"/>
      <c r="E1476" s="257"/>
      <c r="F1476" s="257"/>
      <c r="G1476" s="257"/>
      <c r="H1476" s="257"/>
      <c r="I1476" s="257"/>
      <c r="J1476" s="257"/>
      <c r="K1476" s="257"/>
      <c r="L1476" s="257"/>
      <c r="M1476" s="257"/>
      <c r="N1476" s="257"/>
      <c r="O1476" s="257"/>
      <c r="P1476" s="257"/>
      <c r="Q1476" s="5"/>
      <c r="R1476" s="8"/>
      <c r="S1476" s="5"/>
      <c r="T1476" s="5"/>
      <c r="U1476" s="5"/>
      <c r="V1476" s="5"/>
      <c r="W1476" s="5"/>
      <c r="X1476" s="5"/>
      <c r="Y1476" s="5"/>
      <c r="Z1476" s="5"/>
    </row>
    <row r="1477" customFormat="false" ht="15" hidden="false" customHeight="true" outlineLevel="0" collapsed="false">
      <c r="A1477" s="257"/>
      <c r="B1477" s="257"/>
      <c r="C1477" s="257"/>
      <c r="D1477" s="257"/>
      <c r="E1477" s="257"/>
      <c r="F1477" s="257"/>
      <c r="G1477" s="257"/>
      <c r="H1477" s="257"/>
      <c r="I1477" s="257"/>
      <c r="J1477" s="257"/>
      <c r="K1477" s="257"/>
      <c r="L1477" s="257"/>
      <c r="M1477" s="257"/>
      <c r="N1477" s="257"/>
      <c r="O1477" s="257"/>
      <c r="P1477" s="257"/>
      <c r="Q1477" s="5"/>
      <c r="R1477" s="8"/>
      <c r="S1477" s="5"/>
      <c r="T1477" s="5"/>
      <c r="U1477" s="5"/>
      <c r="V1477" s="5"/>
      <c r="W1477" s="5"/>
      <c r="X1477" s="5"/>
      <c r="Y1477" s="5"/>
      <c r="Z1477" s="5"/>
    </row>
    <row r="1478" customFormat="false" ht="15" hidden="false" customHeight="true" outlineLevel="0" collapsed="false">
      <c r="A1478" s="257"/>
      <c r="B1478" s="257"/>
      <c r="C1478" s="257"/>
      <c r="D1478" s="257"/>
      <c r="E1478" s="257"/>
      <c r="F1478" s="257"/>
      <c r="G1478" s="257"/>
      <c r="H1478" s="257"/>
      <c r="I1478" s="257"/>
      <c r="J1478" s="257"/>
      <c r="K1478" s="257"/>
      <c r="L1478" s="257"/>
      <c r="M1478" s="257"/>
      <c r="N1478" s="257"/>
      <c r="O1478" s="257"/>
      <c r="P1478" s="257"/>
      <c r="Q1478" s="5"/>
      <c r="R1478" s="8"/>
      <c r="S1478" s="5"/>
      <c r="T1478" s="5"/>
      <c r="U1478" s="5"/>
      <c r="V1478" s="5"/>
      <c r="W1478" s="5"/>
      <c r="X1478" s="5"/>
      <c r="Y1478" s="5"/>
      <c r="Z1478" s="5"/>
    </row>
    <row r="1479" customFormat="false" ht="15" hidden="false" customHeight="true" outlineLevel="0" collapsed="false">
      <c r="A1479" s="257"/>
      <c r="B1479" s="257"/>
      <c r="C1479" s="257"/>
      <c r="D1479" s="257"/>
      <c r="E1479" s="257"/>
      <c r="F1479" s="257"/>
      <c r="G1479" s="257"/>
      <c r="H1479" s="257"/>
      <c r="I1479" s="257"/>
      <c r="J1479" s="257"/>
      <c r="K1479" s="257"/>
      <c r="L1479" s="257"/>
      <c r="M1479" s="257"/>
      <c r="N1479" s="257"/>
      <c r="O1479" s="257"/>
      <c r="P1479" s="257"/>
      <c r="Q1479" s="5"/>
      <c r="R1479" s="8"/>
      <c r="S1479" s="5"/>
      <c r="T1479" s="5"/>
      <c r="U1479" s="5"/>
      <c r="V1479" s="5"/>
      <c r="W1479" s="5"/>
      <c r="X1479" s="5"/>
      <c r="Y1479" s="5"/>
      <c r="Z1479" s="5"/>
    </row>
    <row r="1480" customFormat="false" ht="15" hidden="false" customHeight="true" outlineLevel="0" collapsed="false">
      <c r="A1480" s="257"/>
      <c r="B1480" s="257"/>
      <c r="C1480" s="257"/>
      <c r="D1480" s="257"/>
      <c r="E1480" s="257"/>
      <c r="F1480" s="257"/>
      <c r="G1480" s="257"/>
      <c r="H1480" s="257"/>
      <c r="I1480" s="257"/>
      <c r="J1480" s="257"/>
      <c r="K1480" s="257"/>
      <c r="L1480" s="257"/>
      <c r="M1480" s="257"/>
      <c r="N1480" s="257"/>
      <c r="O1480" s="257"/>
      <c r="P1480" s="257"/>
      <c r="Q1480" s="5"/>
      <c r="R1480" s="8"/>
      <c r="S1480" s="5"/>
      <c r="T1480" s="5"/>
      <c r="U1480" s="5"/>
      <c r="V1480" s="5"/>
      <c r="W1480" s="5"/>
      <c r="X1480" s="5"/>
      <c r="Y1480" s="5"/>
      <c r="Z1480" s="5"/>
    </row>
    <row r="1481" customFormat="false" ht="15" hidden="false" customHeight="true" outlineLevel="0" collapsed="false">
      <c r="A1481" s="257"/>
      <c r="B1481" s="257"/>
      <c r="C1481" s="257"/>
      <c r="D1481" s="257"/>
      <c r="E1481" s="257"/>
      <c r="F1481" s="257"/>
      <c r="G1481" s="257"/>
      <c r="H1481" s="257"/>
      <c r="I1481" s="257"/>
      <c r="J1481" s="257"/>
      <c r="K1481" s="257"/>
      <c r="L1481" s="257"/>
      <c r="M1481" s="257"/>
      <c r="N1481" s="257"/>
      <c r="O1481" s="257"/>
      <c r="P1481" s="257"/>
      <c r="Q1481" s="5"/>
      <c r="R1481" s="8"/>
      <c r="S1481" s="5"/>
      <c r="T1481" s="5"/>
      <c r="U1481" s="5"/>
      <c r="V1481" s="5"/>
      <c r="W1481" s="5"/>
      <c r="X1481" s="5"/>
      <c r="Y1481" s="5"/>
      <c r="Z1481" s="5"/>
    </row>
    <row r="1482" customFormat="false" ht="15" hidden="false" customHeight="true" outlineLevel="0" collapsed="false">
      <c r="A1482" s="257"/>
      <c r="B1482" s="257"/>
      <c r="C1482" s="257"/>
      <c r="D1482" s="257"/>
      <c r="E1482" s="257"/>
      <c r="F1482" s="257"/>
      <c r="G1482" s="257"/>
      <c r="H1482" s="257"/>
      <c r="I1482" s="257"/>
      <c r="J1482" s="257"/>
      <c r="K1482" s="257"/>
      <c r="L1482" s="257"/>
      <c r="M1482" s="257"/>
      <c r="N1482" s="257"/>
      <c r="O1482" s="257"/>
      <c r="P1482" s="257"/>
      <c r="Q1482" s="5"/>
      <c r="R1482" s="8"/>
      <c r="S1482" s="5"/>
      <c r="T1482" s="5"/>
      <c r="U1482" s="5"/>
      <c r="V1482" s="5"/>
      <c r="W1482" s="5"/>
      <c r="X1482" s="5"/>
      <c r="Y1482" s="5"/>
      <c r="Z1482" s="5"/>
    </row>
    <row r="1483" customFormat="false" ht="15" hidden="false" customHeight="true" outlineLevel="0" collapsed="false">
      <c r="A1483" s="257"/>
      <c r="B1483" s="257"/>
      <c r="C1483" s="257"/>
      <c r="D1483" s="257"/>
      <c r="E1483" s="257"/>
      <c r="F1483" s="257"/>
      <c r="G1483" s="257"/>
      <c r="H1483" s="257"/>
      <c r="I1483" s="257"/>
      <c r="J1483" s="257"/>
      <c r="K1483" s="257"/>
      <c r="L1483" s="257"/>
      <c r="M1483" s="257"/>
      <c r="N1483" s="257"/>
      <c r="O1483" s="257"/>
      <c r="P1483" s="257"/>
      <c r="Q1483" s="5"/>
      <c r="R1483" s="8"/>
      <c r="S1483" s="5"/>
      <c r="T1483" s="5"/>
      <c r="U1483" s="5"/>
      <c r="V1483" s="5"/>
      <c r="W1483" s="5"/>
      <c r="X1483" s="5"/>
      <c r="Y1483" s="5"/>
      <c r="Z1483" s="5"/>
    </row>
    <row r="1484" customFormat="false" ht="15" hidden="false" customHeight="true" outlineLevel="0" collapsed="false">
      <c r="A1484" s="257"/>
      <c r="B1484" s="257"/>
      <c r="C1484" s="257"/>
      <c r="D1484" s="257"/>
      <c r="E1484" s="257"/>
      <c r="F1484" s="257"/>
      <c r="G1484" s="257"/>
      <c r="H1484" s="257"/>
      <c r="I1484" s="257"/>
      <c r="J1484" s="257"/>
      <c r="K1484" s="257"/>
      <c r="L1484" s="257"/>
      <c r="M1484" s="257"/>
      <c r="N1484" s="257"/>
      <c r="O1484" s="257"/>
      <c r="P1484" s="257"/>
      <c r="Q1484" s="5"/>
      <c r="R1484" s="8"/>
      <c r="S1484" s="5"/>
      <c r="T1484" s="5"/>
      <c r="U1484" s="5"/>
      <c r="V1484" s="5"/>
      <c r="W1484" s="5"/>
      <c r="X1484" s="5"/>
      <c r="Y1484" s="5"/>
      <c r="Z1484" s="5"/>
    </row>
    <row r="1485" customFormat="false" ht="15" hidden="false" customHeight="true" outlineLevel="0" collapsed="false">
      <c r="A1485" s="257"/>
      <c r="B1485" s="257"/>
      <c r="C1485" s="257"/>
      <c r="D1485" s="257"/>
      <c r="E1485" s="257"/>
      <c r="F1485" s="257"/>
      <c r="G1485" s="257"/>
      <c r="H1485" s="257"/>
      <c r="I1485" s="257"/>
      <c r="J1485" s="257"/>
      <c r="K1485" s="257"/>
      <c r="L1485" s="257"/>
      <c r="M1485" s="257"/>
      <c r="N1485" s="257"/>
      <c r="O1485" s="257"/>
      <c r="P1485" s="257"/>
      <c r="Q1485" s="5"/>
      <c r="R1485" s="8"/>
      <c r="S1485" s="5"/>
      <c r="T1485" s="5"/>
      <c r="U1485" s="5"/>
      <c r="V1485" s="5"/>
      <c r="W1485" s="5"/>
      <c r="X1485" s="5"/>
      <c r="Y1485" s="5"/>
      <c r="Z1485" s="5"/>
    </row>
    <row r="1486" customFormat="false" ht="15" hidden="false" customHeight="true" outlineLevel="0" collapsed="false">
      <c r="A1486" s="257"/>
      <c r="B1486" s="257"/>
      <c r="C1486" s="257"/>
      <c r="D1486" s="257"/>
      <c r="E1486" s="257"/>
      <c r="F1486" s="257"/>
      <c r="G1486" s="257"/>
      <c r="H1486" s="257"/>
      <c r="I1486" s="257"/>
      <c r="J1486" s="257"/>
      <c r="K1486" s="257"/>
      <c r="L1486" s="257"/>
      <c r="M1486" s="257"/>
      <c r="N1486" s="257"/>
      <c r="O1486" s="257"/>
      <c r="P1486" s="257"/>
      <c r="Q1486" s="5"/>
      <c r="R1486" s="8"/>
      <c r="S1486" s="5"/>
      <c r="T1486" s="5"/>
      <c r="U1486" s="5"/>
      <c r="V1486" s="5"/>
      <c r="W1486" s="5"/>
      <c r="X1486" s="5"/>
      <c r="Y1486" s="5"/>
      <c r="Z1486" s="5"/>
    </row>
    <row r="1487" customFormat="false" ht="15" hidden="false" customHeight="true" outlineLevel="0" collapsed="false">
      <c r="A1487" s="257"/>
      <c r="B1487" s="257"/>
      <c r="C1487" s="257"/>
      <c r="D1487" s="257"/>
      <c r="E1487" s="257"/>
      <c r="F1487" s="257"/>
      <c r="G1487" s="257"/>
      <c r="H1487" s="257"/>
      <c r="I1487" s="257"/>
      <c r="J1487" s="257"/>
      <c r="K1487" s="257"/>
      <c r="L1487" s="257"/>
      <c r="M1487" s="257"/>
      <c r="N1487" s="257"/>
      <c r="O1487" s="257"/>
      <c r="P1487" s="257"/>
      <c r="Q1487" s="5"/>
      <c r="R1487" s="8"/>
      <c r="S1487" s="5"/>
      <c r="T1487" s="5"/>
      <c r="U1487" s="5"/>
      <c r="V1487" s="5"/>
      <c r="W1487" s="5"/>
      <c r="X1487" s="5"/>
      <c r="Y1487" s="5"/>
      <c r="Z1487" s="5"/>
    </row>
    <row r="1488" customFormat="false" ht="15" hidden="false" customHeight="true" outlineLevel="0" collapsed="false">
      <c r="A1488" s="257"/>
      <c r="B1488" s="257"/>
      <c r="C1488" s="257"/>
      <c r="D1488" s="257"/>
      <c r="E1488" s="257"/>
      <c r="F1488" s="257"/>
      <c r="G1488" s="257"/>
      <c r="H1488" s="257"/>
      <c r="I1488" s="257"/>
      <c r="J1488" s="257"/>
      <c r="K1488" s="257"/>
      <c r="L1488" s="257"/>
      <c r="M1488" s="257"/>
      <c r="N1488" s="257"/>
      <c r="O1488" s="257"/>
      <c r="P1488" s="257"/>
      <c r="Q1488" s="5"/>
      <c r="R1488" s="8"/>
      <c r="S1488" s="5"/>
      <c r="T1488" s="5"/>
      <c r="U1488" s="5"/>
      <c r="V1488" s="5"/>
      <c r="W1488" s="5"/>
      <c r="X1488" s="5"/>
      <c r="Y1488" s="5"/>
      <c r="Z1488" s="5"/>
    </row>
    <row r="1489" customFormat="false" ht="15" hidden="false" customHeight="true" outlineLevel="0" collapsed="false">
      <c r="A1489" s="257"/>
      <c r="B1489" s="257"/>
      <c r="C1489" s="257"/>
      <c r="D1489" s="257"/>
      <c r="E1489" s="257"/>
      <c r="F1489" s="257"/>
      <c r="G1489" s="257"/>
      <c r="H1489" s="257"/>
      <c r="I1489" s="257"/>
      <c r="J1489" s="257"/>
      <c r="K1489" s="257"/>
      <c r="L1489" s="257"/>
      <c r="M1489" s="257"/>
      <c r="N1489" s="257"/>
      <c r="O1489" s="257"/>
      <c r="P1489" s="257"/>
      <c r="Q1489" s="5"/>
      <c r="R1489" s="8"/>
      <c r="S1489" s="5"/>
      <c r="T1489" s="5"/>
      <c r="U1489" s="5"/>
      <c r="V1489" s="5"/>
      <c r="W1489" s="5"/>
      <c r="X1489" s="5"/>
      <c r="Y1489" s="5"/>
      <c r="Z1489" s="5"/>
    </row>
    <row r="1490" customFormat="false" ht="15" hidden="false" customHeight="true" outlineLevel="0" collapsed="false">
      <c r="A1490" s="257"/>
      <c r="B1490" s="257"/>
      <c r="C1490" s="257"/>
      <c r="D1490" s="257"/>
      <c r="E1490" s="257"/>
      <c r="F1490" s="257"/>
      <c r="G1490" s="257"/>
      <c r="H1490" s="257"/>
      <c r="I1490" s="257"/>
      <c r="J1490" s="257"/>
      <c r="K1490" s="257"/>
      <c r="L1490" s="257"/>
      <c r="M1490" s="257"/>
      <c r="N1490" s="257"/>
      <c r="O1490" s="257"/>
      <c r="P1490" s="257"/>
      <c r="Q1490" s="5"/>
      <c r="R1490" s="8"/>
      <c r="S1490" s="5"/>
      <c r="T1490" s="5"/>
      <c r="U1490" s="5"/>
      <c r="V1490" s="5"/>
      <c r="W1490" s="5"/>
      <c r="X1490" s="5"/>
      <c r="Y1490" s="5"/>
      <c r="Z1490" s="5"/>
    </row>
    <row r="1491" customFormat="false" ht="15" hidden="false" customHeight="true" outlineLevel="0" collapsed="false">
      <c r="A1491" s="257"/>
      <c r="B1491" s="257"/>
      <c r="C1491" s="257"/>
      <c r="D1491" s="257"/>
      <c r="E1491" s="257"/>
      <c r="F1491" s="257"/>
      <c r="G1491" s="257"/>
      <c r="H1491" s="257"/>
      <c r="I1491" s="257"/>
      <c r="J1491" s="257"/>
      <c r="K1491" s="257"/>
      <c r="L1491" s="257"/>
      <c r="M1491" s="257"/>
      <c r="N1491" s="257"/>
      <c r="O1491" s="257"/>
      <c r="P1491" s="257"/>
      <c r="Q1491" s="5"/>
      <c r="R1491" s="8"/>
      <c r="S1491" s="5"/>
      <c r="T1491" s="5"/>
      <c r="U1491" s="5"/>
      <c r="V1491" s="5"/>
      <c r="W1491" s="5"/>
      <c r="X1491" s="5"/>
      <c r="Y1491" s="5"/>
      <c r="Z1491" s="5"/>
    </row>
    <row r="1492" customFormat="false" ht="15" hidden="false" customHeight="true" outlineLevel="0" collapsed="false">
      <c r="A1492" s="257"/>
      <c r="B1492" s="257"/>
      <c r="C1492" s="257"/>
      <c r="D1492" s="257"/>
      <c r="E1492" s="257"/>
      <c r="F1492" s="257"/>
      <c r="G1492" s="257"/>
      <c r="H1492" s="257"/>
      <c r="I1492" s="257"/>
      <c r="J1492" s="257"/>
      <c r="K1492" s="257"/>
      <c r="L1492" s="257"/>
      <c r="M1492" s="257"/>
      <c r="N1492" s="257"/>
      <c r="O1492" s="257"/>
      <c r="P1492" s="257"/>
      <c r="Q1492" s="5"/>
      <c r="R1492" s="8"/>
      <c r="S1492" s="5"/>
      <c r="T1492" s="5"/>
      <c r="U1492" s="5"/>
      <c r="V1492" s="5"/>
      <c r="W1492" s="5"/>
      <c r="X1492" s="5"/>
      <c r="Y1492" s="5"/>
      <c r="Z1492" s="5"/>
    </row>
    <row r="1493" customFormat="false" ht="15" hidden="false" customHeight="true" outlineLevel="0" collapsed="false">
      <c r="A1493" s="257"/>
      <c r="B1493" s="257"/>
      <c r="C1493" s="257"/>
      <c r="D1493" s="257"/>
      <c r="E1493" s="257"/>
      <c r="F1493" s="257"/>
      <c r="G1493" s="257"/>
      <c r="H1493" s="257"/>
      <c r="I1493" s="257"/>
      <c r="J1493" s="257"/>
      <c r="K1493" s="257"/>
      <c r="L1493" s="257"/>
      <c r="M1493" s="257"/>
      <c r="N1493" s="257"/>
      <c r="O1493" s="257"/>
      <c r="P1493" s="257"/>
      <c r="Q1493" s="5"/>
      <c r="R1493" s="8"/>
      <c r="S1493" s="5"/>
      <c r="T1493" s="5"/>
      <c r="U1493" s="5"/>
      <c r="V1493" s="5"/>
      <c r="W1493" s="5"/>
      <c r="X1493" s="5"/>
      <c r="Y1493" s="5"/>
      <c r="Z1493" s="5"/>
    </row>
    <row r="1494" customFormat="false" ht="15" hidden="false" customHeight="true" outlineLevel="0" collapsed="false">
      <c r="A1494" s="257"/>
      <c r="B1494" s="257"/>
      <c r="C1494" s="257"/>
      <c r="D1494" s="257"/>
      <c r="E1494" s="257"/>
      <c r="F1494" s="257"/>
      <c r="G1494" s="257"/>
      <c r="H1494" s="257"/>
      <c r="I1494" s="257"/>
      <c r="J1494" s="257"/>
      <c r="K1494" s="257"/>
      <c r="L1494" s="257"/>
      <c r="M1494" s="257"/>
      <c r="N1494" s="257"/>
      <c r="O1494" s="257"/>
      <c r="P1494" s="257"/>
      <c r="Q1494" s="5"/>
      <c r="R1494" s="8"/>
      <c r="S1494" s="5"/>
      <c r="T1494" s="5"/>
      <c r="U1494" s="5"/>
      <c r="V1494" s="5"/>
      <c r="W1494" s="5"/>
      <c r="X1494" s="5"/>
      <c r="Y1494" s="5"/>
      <c r="Z1494" s="5"/>
    </row>
    <row r="1495" customFormat="false" ht="15" hidden="false" customHeight="true" outlineLevel="0" collapsed="false">
      <c r="A1495" s="257"/>
      <c r="B1495" s="257"/>
      <c r="C1495" s="257"/>
      <c r="D1495" s="257"/>
      <c r="E1495" s="257"/>
      <c r="F1495" s="257"/>
      <c r="G1495" s="257"/>
      <c r="H1495" s="257"/>
      <c r="I1495" s="257"/>
      <c r="J1495" s="257"/>
      <c r="K1495" s="257"/>
      <c r="L1495" s="257"/>
      <c r="M1495" s="257"/>
      <c r="N1495" s="257"/>
      <c r="O1495" s="257"/>
      <c r="P1495" s="257"/>
      <c r="Q1495" s="5"/>
      <c r="R1495" s="8"/>
      <c r="S1495" s="5"/>
      <c r="T1495" s="5"/>
      <c r="U1495" s="5"/>
      <c r="V1495" s="5"/>
      <c r="W1495" s="5"/>
      <c r="X1495" s="5"/>
      <c r="Y1495" s="5"/>
      <c r="Z1495" s="5"/>
    </row>
    <row r="1496" customFormat="false" ht="15" hidden="false" customHeight="true" outlineLevel="0" collapsed="false">
      <c r="A1496" s="257"/>
      <c r="B1496" s="257"/>
      <c r="C1496" s="257"/>
      <c r="D1496" s="257"/>
      <c r="E1496" s="257"/>
      <c r="F1496" s="257"/>
      <c r="G1496" s="257"/>
      <c r="H1496" s="257"/>
      <c r="I1496" s="257"/>
      <c r="J1496" s="257"/>
      <c r="K1496" s="257"/>
      <c r="L1496" s="257"/>
      <c r="M1496" s="257"/>
      <c r="N1496" s="257"/>
      <c r="O1496" s="257"/>
      <c r="P1496" s="257"/>
      <c r="Q1496" s="5"/>
      <c r="R1496" s="8"/>
      <c r="S1496" s="5"/>
      <c r="T1496" s="5"/>
      <c r="U1496" s="5"/>
      <c r="V1496" s="5"/>
      <c r="W1496" s="5"/>
      <c r="X1496" s="5"/>
      <c r="Y1496" s="5"/>
      <c r="Z1496" s="5"/>
    </row>
    <row r="1497" customFormat="false" ht="15" hidden="false" customHeight="true" outlineLevel="0" collapsed="false">
      <c r="A1497" s="257"/>
      <c r="B1497" s="257"/>
      <c r="C1497" s="257"/>
      <c r="D1497" s="257"/>
      <c r="E1497" s="257"/>
      <c r="F1497" s="257"/>
      <c r="G1497" s="257"/>
      <c r="H1497" s="257"/>
      <c r="I1497" s="257"/>
      <c r="J1497" s="257"/>
      <c r="K1497" s="257"/>
      <c r="L1497" s="257"/>
      <c r="M1497" s="257"/>
      <c r="N1497" s="257"/>
      <c r="O1497" s="257"/>
      <c r="P1497" s="257"/>
      <c r="Q1497" s="5"/>
      <c r="R1497" s="8"/>
      <c r="S1497" s="5"/>
      <c r="T1497" s="5"/>
      <c r="U1497" s="5"/>
      <c r="V1497" s="5"/>
      <c r="W1497" s="5"/>
      <c r="X1497" s="5"/>
      <c r="Y1497" s="5"/>
      <c r="Z1497" s="5"/>
    </row>
    <row r="1498" customFormat="false" ht="15" hidden="false" customHeight="true" outlineLevel="0" collapsed="false">
      <c r="A1498" s="257"/>
      <c r="B1498" s="257"/>
      <c r="C1498" s="257"/>
      <c r="D1498" s="257"/>
      <c r="E1498" s="257"/>
      <c r="F1498" s="257"/>
      <c r="G1498" s="257"/>
      <c r="H1498" s="257"/>
      <c r="I1498" s="257"/>
      <c r="J1498" s="257"/>
      <c r="K1498" s="257"/>
      <c r="L1498" s="257"/>
      <c r="M1498" s="257"/>
      <c r="N1498" s="257"/>
      <c r="O1498" s="257"/>
      <c r="P1498" s="257"/>
      <c r="Q1498" s="5"/>
      <c r="R1498" s="8"/>
      <c r="S1498" s="5"/>
      <c r="T1498" s="5"/>
      <c r="U1498" s="5"/>
      <c r="V1498" s="5"/>
      <c r="W1498" s="5"/>
      <c r="X1498" s="5"/>
      <c r="Y1498" s="5"/>
      <c r="Z1498" s="5"/>
    </row>
    <row r="1499" customFormat="false" ht="15" hidden="false" customHeight="true" outlineLevel="0" collapsed="false">
      <c r="A1499" s="257"/>
      <c r="B1499" s="257"/>
      <c r="C1499" s="257"/>
      <c r="D1499" s="257"/>
      <c r="E1499" s="257"/>
      <c r="F1499" s="257"/>
      <c r="G1499" s="257"/>
      <c r="H1499" s="257"/>
      <c r="I1499" s="257"/>
      <c r="J1499" s="257"/>
      <c r="K1499" s="257"/>
      <c r="L1499" s="257"/>
      <c r="M1499" s="257"/>
      <c r="N1499" s="257"/>
      <c r="O1499" s="257"/>
      <c r="P1499" s="257"/>
      <c r="Q1499" s="5"/>
      <c r="R1499" s="8"/>
      <c r="S1499" s="5"/>
      <c r="T1499" s="5"/>
      <c r="U1499" s="5"/>
      <c r="V1499" s="5"/>
      <c r="W1499" s="5"/>
      <c r="X1499" s="5"/>
      <c r="Y1499" s="5"/>
      <c r="Z1499" s="5"/>
    </row>
    <row r="1500" customFormat="false" ht="15" hidden="false" customHeight="true" outlineLevel="0" collapsed="false">
      <c r="A1500" s="257"/>
      <c r="B1500" s="257"/>
      <c r="C1500" s="257"/>
      <c r="D1500" s="257"/>
      <c r="E1500" s="257"/>
      <c r="F1500" s="257"/>
      <c r="G1500" s="257"/>
      <c r="H1500" s="257"/>
      <c r="I1500" s="257"/>
      <c r="J1500" s="257"/>
      <c r="K1500" s="257"/>
      <c r="L1500" s="257"/>
      <c r="M1500" s="257"/>
      <c r="N1500" s="257"/>
      <c r="O1500" s="257"/>
      <c r="P1500" s="257"/>
      <c r="Q1500" s="5"/>
      <c r="R1500" s="8"/>
      <c r="S1500" s="5"/>
      <c r="T1500" s="5"/>
      <c r="U1500" s="5"/>
      <c r="V1500" s="5"/>
      <c r="W1500" s="5"/>
      <c r="X1500" s="5"/>
      <c r="Y1500" s="5"/>
      <c r="Z1500" s="5"/>
    </row>
    <row r="1501" customFormat="false" ht="15" hidden="false" customHeight="true" outlineLevel="0" collapsed="false">
      <c r="A1501" s="257"/>
      <c r="B1501" s="257"/>
      <c r="C1501" s="257"/>
      <c r="D1501" s="257"/>
      <c r="E1501" s="257"/>
      <c r="F1501" s="257"/>
      <c r="G1501" s="257"/>
      <c r="H1501" s="257"/>
      <c r="I1501" s="257"/>
      <c r="J1501" s="257"/>
      <c r="K1501" s="257"/>
      <c r="L1501" s="257"/>
      <c r="M1501" s="257"/>
      <c r="N1501" s="257"/>
      <c r="O1501" s="257"/>
      <c r="P1501" s="257"/>
      <c r="Q1501" s="5"/>
      <c r="R1501" s="8"/>
      <c r="S1501" s="5"/>
      <c r="T1501" s="5"/>
      <c r="U1501" s="5"/>
      <c r="V1501" s="5"/>
      <c r="W1501" s="5"/>
      <c r="X1501" s="5"/>
      <c r="Y1501" s="5"/>
      <c r="Z1501" s="5"/>
    </row>
    <row r="1502" customFormat="false" ht="15" hidden="false" customHeight="true" outlineLevel="0" collapsed="false">
      <c r="A1502" s="257"/>
      <c r="B1502" s="257"/>
      <c r="C1502" s="257"/>
      <c r="D1502" s="257"/>
      <c r="E1502" s="257"/>
      <c r="F1502" s="257"/>
      <c r="G1502" s="257"/>
      <c r="H1502" s="257"/>
      <c r="I1502" s="257"/>
      <c r="J1502" s="257"/>
      <c r="K1502" s="257"/>
      <c r="L1502" s="257"/>
      <c r="M1502" s="257"/>
      <c r="N1502" s="257"/>
      <c r="O1502" s="257"/>
      <c r="P1502" s="257"/>
      <c r="Q1502" s="5"/>
      <c r="R1502" s="8"/>
      <c r="S1502" s="5"/>
      <c r="T1502" s="5"/>
      <c r="U1502" s="5"/>
      <c r="V1502" s="5"/>
      <c r="W1502" s="5"/>
      <c r="X1502" s="5"/>
      <c r="Y1502" s="5"/>
      <c r="Z1502" s="5"/>
    </row>
    <row r="1503" customFormat="false" ht="15" hidden="false" customHeight="true" outlineLevel="0" collapsed="false">
      <c r="A1503" s="257"/>
      <c r="B1503" s="257"/>
      <c r="C1503" s="257"/>
      <c r="D1503" s="257"/>
      <c r="E1503" s="257"/>
      <c r="F1503" s="257"/>
      <c r="G1503" s="257"/>
      <c r="H1503" s="257"/>
      <c r="I1503" s="257"/>
      <c r="J1503" s="257"/>
      <c r="K1503" s="257"/>
      <c r="L1503" s="257"/>
      <c r="M1503" s="257"/>
      <c r="N1503" s="257"/>
      <c r="O1503" s="257"/>
      <c r="P1503" s="257"/>
      <c r="Q1503" s="5"/>
      <c r="R1503" s="8"/>
      <c r="S1503" s="5"/>
      <c r="T1503" s="5"/>
      <c r="U1503" s="5"/>
      <c r="V1503" s="5"/>
      <c r="W1503" s="5"/>
      <c r="X1503" s="5"/>
      <c r="Y1503" s="5"/>
      <c r="Z1503" s="5"/>
    </row>
    <row r="1504" customFormat="false" ht="15" hidden="false" customHeight="true" outlineLevel="0" collapsed="false">
      <c r="A1504" s="257"/>
      <c r="B1504" s="257"/>
      <c r="C1504" s="257"/>
      <c r="D1504" s="257"/>
      <c r="E1504" s="257"/>
      <c r="F1504" s="257"/>
      <c r="G1504" s="257"/>
      <c r="H1504" s="257"/>
      <c r="I1504" s="257"/>
      <c r="J1504" s="257"/>
      <c r="K1504" s="257"/>
      <c r="L1504" s="257"/>
      <c r="M1504" s="257"/>
      <c r="N1504" s="257"/>
      <c r="O1504" s="257"/>
      <c r="P1504" s="257"/>
      <c r="Q1504" s="5"/>
      <c r="R1504" s="8"/>
      <c r="S1504" s="5"/>
      <c r="T1504" s="5"/>
      <c r="U1504" s="5"/>
      <c r="V1504" s="5"/>
      <c r="W1504" s="5"/>
      <c r="X1504" s="5"/>
      <c r="Y1504" s="5"/>
      <c r="Z1504" s="5"/>
    </row>
    <row r="1505" customFormat="false" ht="15" hidden="false" customHeight="true" outlineLevel="0" collapsed="false">
      <c r="A1505" s="257"/>
      <c r="B1505" s="257"/>
      <c r="C1505" s="257"/>
      <c r="D1505" s="257"/>
      <c r="E1505" s="257"/>
      <c r="F1505" s="257"/>
      <c r="G1505" s="257"/>
      <c r="H1505" s="257"/>
      <c r="I1505" s="257"/>
      <c r="J1505" s="257"/>
      <c r="K1505" s="257"/>
      <c r="L1505" s="257"/>
      <c r="M1505" s="257"/>
      <c r="N1505" s="257"/>
      <c r="O1505" s="257"/>
      <c r="P1505" s="257"/>
      <c r="Q1505" s="5"/>
      <c r="R1505" s="8"/>
      <c r="S1505" s="5"/>
      <c r="T1505" s="5"/>
      <c r="U1505" s="5"/>
      <c r="V1505" s="5"/>
      <c r="W1505" s="5"/>
      <c r="X1505" s="5"/>
      <c r="Y1505" s="5"/>
      <c r="Z1505" s="5"/>
    </row>
    <row r="1506" customFormat="false" ht="15" hidden="false" customHeight="true" outlineLevel="0" collapsed="false">
      <c r="A1506" s="257"/>
      <c r="B1506" s="257"/>
      <c r="C1506" s="257"/>
      <c r="D1506" s="257"/>
      <c r="E1506" s="257"/>
      <c r="F1506" s="257"/>
      <c r="G1506" s="257"/>
      <c r="H1506" s="257"/>
      <c r="I1506" s="257"/>
      <c r="J1506" s="257"/>
      <c r="K1506" s="257"/>
      <c r="L1506" s="257"/>
      <c r="M1506" s="257"/>
      <c r="N1506" s="257"/>
      <c r="O1506" s="257"/>
      <c r="P1506" s="257"/>
      <c r="Q1506" s="5"/>
      <c r="R1506" s="8"/>
      <c r="S1506" s="5"/>
      <c r="T1506" s="5"/>
      <c r="U1506" s="5"/>
      <c r="V1506" s="5"/>
      <c r="W1506" s="5"/>
      <c r="X1506" s="5"/>
      <c r="Y1506" s="5"/>
      <c r="Z1506" s="5"/>
    </row>
    <row r="1507" customFormat="false" ht="15" hidden="false" customHeight="true" outlineLevel="0" collapsed="false">
      <c r="A1507" s="257"/>
      <c r="B1507" s="257"/>
      <c r="C1507" s="257"/>
      <c r="D1507" s="257"/>
      <c r="E1507" s="257"/>
      <c r="F1507" s="257"/>
      <c r="G1507" s="257"/>
      <c r="H1507" s="257"/>
      <c r="I1507" s="257"/>
      <c r="J1507" s="257"/>
      <c r="K1507" s="257"/>
      <c r="L1507" s="257"/>
      <c r="M1507" s="257"/>
      <c r="N1507" s="257"/>
      <c r="O1507" s="257"/>
      <c r="P1507" s="257"/>
      <c r="Q1507" s="5"/>
      <c r="R1507" s="8"/>
      <c r="S1507" s="5"/>
      <c r="T1507" s="5"/>
      <c r="U1507" s="5"/>
      <c r="V1507" s="5"/>
      <c r="W1507" s="5"/>
      <c r="X1507" s="5"/>
      <c r="Y1507" s="5"/>
      <c r="Z1507" s="5"/>
    </row>
    <row r="1508" customFormat="false" ht="15" hidden="false" customHeight="true" outlineLevel="0" collapsed="false">
      <c r="A1508" s="257"/>
      <c r="B1508" s="257"/>
      <c r="C1508" s="257"/>
      <c r="D1508" s="257"/>
      <c r="E1508" s="257"/>
      <c r="F1508" s="257"/>
      <c r="G1508" s="257"/>
      <c r="H1508" s="257"/>
      <c r="I1508" s="257"/>
      <c r="J1508" s="257"/>
      <c r="K1508" s="257"/>
      <c r="L1508" s="257"/>
      <c r="M1508" s="257"/>
      <c r="N1508" s="257"/>
      <c r="O1508" s="257"/>
      <c r="P1508" s="257"/>
      <c r="Q1508" s="5"/>
      <c r="R1508" s="8"/>
      <c r="S1508" s="5"/>
      <c r="T1508" s="5"/>
      <c r="U1508" s="5"/>
      <c r="V1508" s="5"/>
      <c r="W1508" s="5"/>
      <c r="X1508" s="5"/>
      <c r="Y1508" s="5"/>
      <c r="Z1508" s="5"/>
    </row>
    <row r="1509" customFormat="false" ht="15" hidden="false" customHeight="true" outlineLevel="0" collapsed="false">
      <c r="A1509" s="257"/>
      <c r="B1509" s="257"/>
      <c r="C1509" s="257"/>
      <c r="D1509" s="257"/>
      <c r="E1509" s="257"/>
      <c r="F1509" s="257"/>
      <c r="G1509" s="257"/>
      <c r="H1509" s="257"/>
      <c r="I1509" s="257"/>
      <c r="J1509" s="257"/>
      <c r="K1509" s="257"/>
      <c r="L1509" s="257"/>
      <c r="M1509" s="257"/>
      <c r="N1509" s="257"/>
      <c r="O1509" s="257"/>
      <c r="P1509" s="257"/>
      <c r="Q1509" s="5"/>
      <c r="R1509" s="8"/>
      <c r="S1509" s="5"/>
      <c r="T1509" s="5"/>
      <c r="U1509" s="5"/>
      <c r="V1509" s="5"/>
      <c r="W1509" s="5"/>
      <c r="X1509" s="5"/>
      <c r="Y1509" s="5"/>
      <c r="Z1509" s="5"/>
    </row>
    <row r="1510" customFormat="false" ht="15" hidden="false" customHeight="true" outlineLevel="0" collapsed="false">
      <c r="A1510" s="257"/>
      <c r="B1510" s="257"/>
      <c r="C1510" s="257"/>
      <c r="D1510" s="257"/>
      <c r="E1510" s="257"/>
      <c r="F1510" s="257"/>
      <c r="G1510" s="257"/>
      <c r="H1510" s="257"/>
      <c r="I1510" s="257"/>
      <c r="J1510" s="257"/>
      <c r="K1510" s="257"/>
      <c r="L1510" s="257"/>
      <c r="M1510" s="257"/>
      <c r="N1510" s="257"/>
      <c r="O1510" s="257"/>
      <c r="P1510" s="257"/>
      <c r="Q1510" s="5"/>
      <c r="R1510" s="8"/>
      <c r="S1510" s="5"/>
      <c r="T1510" s="5"/>
      <c r="U1510" s="5"/>
      <c r="V1510" s="5"/>
      <c r="W1510" s="5"/>
      <c r="X1510" s="5"/>
      <c r="Y1510" s="5"/>
      <c r="Z1510" s="5"/>
    </row>
    <row r="1511" customFormat="false" ht="15" hidden="false" customHeight="true" outlineLevel="0" collapsed="false">
      <c r="A1511" s="257"/>
      <c r="B1511" s="257"/>
      <c r="C1511" s="257"/>
      <c r="D1511" s="257"/>
      <c r="E1511" s="257"/>
      <c r="F1511" s="257"/>
      <c r="G1511" s="257"/>
      <c r="H1511" s="257"/>
      <c r="I1511" s="257"/>
      <c r="J1511" s="257"/>
      <c r="K1511" s="257"/>
      <c r="L1511" s="257"/>
      <c r="M1511" s="257"/>
      <c r="N1511" s="257"/>
      <c r="O1511" s="257"/>
      <c r="P1511" s="257"/>
      <c r="Q1511" s="5"/>
      <c r="R1511" s="8"/>
      <c r="S1511" s="5"/>
      <c r="T1511" s="5"/>
      <c r="U1511" s="5"/>
      <c r="V1511" s="5"/>
      <c r="W1511" s="5"/>
      <c r="X1511" s="5"/>
      <c r="Y1511" s="5"/>
      <c r="Z1511" s="5"/>
    </row>
    <row r="1512" customFormat="false" ht="15" hidden="false" customHeight="true" outlineLevel="0" collapsed="false">
      <c r="A1512" s="257"/>
      <c r="B1512" s="257"/>
      <c r="C1512" s="257"/>
      <c r="D1512" s="257"/>
      <c r="E1512" s="257"/>
      <c r="F1512" s="257"/>
      <c r="G1512" s="257"/>
      <c r="H1512" s="257"/>
      <c r="I1512" s="257"/>
      <c r="J1512" s="257"/>
      <c r="K1512" s="257"/>
      <c r="L1512" s="257"/>
      <c r="M1512" s="257"/>
      <c r="N1512" s="257"/>
      <c r="O1512" s="257"/>
      <c r="P1512" s="257"/>
      <c r="Q1512" s="5"/>
      <c r="R1512" s="8"/>
      <c r="S1512" s="5"/>
      <c r="T1512" s="5"/>
      <c r="U1512" s="5"/>
      <c r="V1512" s="5"/>
      <c r="W1512" s="5"/>
      <c r="X1512" s="5"/>
      <c r="Y1512" s="5"/>
      <c r="Z1512" s="5"/>
    </row>
    <row r="1513" customFormat="false" ht="15" hidden="false" customHeight="true" outlineLevel="0" collapsed="false">
      <c r="A1513" s="257"/>
      <c r="B1513" s="257"/>
      <c r="C1513" s="257"/>
      <c r="D1513" s="257"/>
      <c r="E1513" s="257"/>
      <c r="F1513" s="257"/>
      <c r="G1513" s="257"/>
      <c r="H1513" s="257"/>
      <c r="I1513" s="257"/>
      <c r="J1513" s="257"/>
      <c r="K1513" s="257"/>
      <c r="L1513" s="257"/>
      <c r="M1513" s="257"/>
      <c r="N1513" s="257"/>
      <c r="O1513" s="257"/>
      <c r="P1513" s="257"/>
      <c r="Q1513" s="5"/>
      <c r="R1513" s="8"/>
      <c r="S1513" s="5"/>
      <c r="T1513" s="5"/>
      <c r="U1513" s="5"/>
      <c r="V1513" s="5"/>
      <c r="W1513" s="5"/>
      <c r="X1513" s="5"/>
      <c r="Y1513" s="5"/>
      <c r="Z1513" s="5"/>
    </row>
    <row r="1514" customFormat="false" ht="15" hidden="false" customHeight="true" outlineLevel="0" collapsed="false">
      <c r="A1514" s="257"/>
      <c r="B1514" s="257"/>
      <c r="C1514" s="257"/>
      <c r="D1514" s="257"/>
      <c r="E1514" s="257"/>
      <c r="F1514" s="257"/>
      <c r="G1514" s="257"/>
      <c r="H1514" s="257"/>
      <c r="I1514" s="257"/>
      <c r="J1514" s="257"/>
      <c r="K1514" s="257"/>
      <c r="L1514" s="257"/>
      <c r="M1514" s="257"/>
      <c r="N1514" s="257"/>
      <c r="O1514" s="257"/>
      <c r="P1514" s="257"/>
      <c r="Q1514" s="5"/>
      <c r="R1514" s="8"/>
      <c r="S1514" s="5"/>
      <c r="T1514" s="5"/>
      <c r="U1514" s="5"/>
      <c r="V1514" s="5"/>
      <c r="W1514" s="5"/>
      <c r="X1514" s="5"/>
      <c r="Y1514" s="5"/>
      <c r="Z1514" s="5"/>
    </row>
    <row r="1515" customFormat="false" ht="15" hidden="false" customHeight="true" outlineLevel="0" collapsed="false">
      <c r="A1515" s="257"/>
      <c r="B1515" s="257"/>
      <c r="C1515" s="257"/>
      <c r="D1515" s="257"/>
      <c r="E1515" s="257"/>
      <c r="F1515" s="257"/>
      <c r="G1515" s="257"/>
      <c r="H1515" s="257"/>
      <c r="I1515" s="257"/>
      <c r="J1515" s="257"/>
      <c r="K1515" s="257"/>
      <c r="L1515" s="257"/>
      <c r="M1515" s="257"/>
      <c r="N1515" s="257"/>
      <c r="O1515" s="257"/>
      <c r="P1515" s="257"/>
      <c r="Q1515" s="5"/>
      <c r="R1515" s="8"/>
      <c r="S1515" s="5"/>
      <c r="T1515" s="5"/>
      <c r="U1515" s="5"/>
      <c r="V1515" s="5"/>
      <c r="W1515" s="5"/>
      <c r="X1515" s="5"/>
      <c r="Y1515" s="5"/>
      <c r="Z1515" s="5"/>
    </row>
    <row r="1516" customFormat="false" ht="15" hidden="false" customHeight="true" outlineLevel="0" collapsed="false">
      <c r="A1516" s="257"/>
      <c r="B1516" s="257"/>
      <c r="C1516" s="257"/>
      <c r="D1516" s="257"/>
      <c r="E1516" s="257"/>
      <c r="F1516" s="257"/>
      <c r="G1516" s="257"/>
      <c r="H1516" s="257"/>
      <c r="I1516" s="257"/>
      <c r="J1516" s="257"/>
      <c r="K1516" s="257"/>
      <c r="L1516" s="257"/>
      <c r="M1516" s="257"/>
      <c r="N1516" s="257"/>
      <c r="O1516" s="257"/>
      <c r="P1516" s="257"/>
      <c r="Q1516" s="5"/>
      <c r="R1516" s="8"/>
      <c r="S1516" s="5"/>
      <c r="T1516" s="5"/>
      <c r="U1516" s="5"/>
      <c r="V1516" s="5"/>
      <c r="W1516" s="5"/>
      <c r="X1516" s="5"/>
      <c r="Y1516" s="5"/>
      <c r="Z1516" s="5"/>
    </row>
    <row r="1517" customFormat="false" ht="15" hidden="false" customHeight="true" outlineLevel="0" collapsed="false">
      <c r="A1517" s="257"/>
      <c r="B1517" s="257"/>
      <c r="C1517" s="257"/>
      <c r="D1517" s="257"/>
      <c r="E1517" s="257"/>
      <c r="F1517" s="257"/>
      <c r="G1517" s="257"/>
      <c r="H1517" s="257"/>
      <c r="I1517" s="257"/>
      <c r="J1517" s="257"/>
      <c r="K1517" s="257"/>
      <c r="L1517" s="257"/>
      <c r="M1517" s="257"/>
      <c r="N1517" s="257"/>
      <c r="O1517" s="257"/>
      <c r="P1517" s="257"/>
      <c r="Q1517" s="5"/>
      <c r="R1517" s="8"/>
      <c r="S1517" s="5"/>
      <c r="T1517" s="5"/>
      <c r="U1517" s="5"/>
      <c r="V1517" s="5"/>
      <c r="W1517" s="5"/>
      <c r="X1517" s="5"/>
      <c r="Y1517" s="5"/>
      <c r="Z1517" s="5"/>
    </row>
    <row r="1518" customFormat="false" ht="15" hidden="false" customHeight="true" outlineLevel="0" collapsed="false">
      <c r="A1518" s="257"/>
      <c r="B1518" s="257"/>
      <c r="C1518" s="257"/>
      <c r="D1518" s="257"/>
      <c r="E1518" s="257"/>
      <c r="F1518" s="257"/>
      <c r="G1518" s="257"/>
      <c r="H1518" s="257"/>
      <c r="I1518" s="257"/>
      <c r="J1518" s="257"/>
      <c r="K1518" s="257"/>
      <c r="L1518" s="257"/>
      <c r="M1518" s="257"/>
      <c r="N1518" s="257"/>
      <c r="O1518" s="257"/>
      <c r="P1518" s="257"/>
      <c r="Q1518" s="5"/>
      <c r="R1518" s="8"/>
      <c r="S1518" s="5"/>
      <c r="T1518" s="5"/>
      <c r="U1518" s="5"/>
      <c r="V1518" s="5"/>
      <c r="W1518" s="5"/>
      <c r="X1518" s="5"/>
      <c r="Y1518" s="5"/>
      <c r="Z1518" s="5"/>
    </row>
    <row r="1519" customFormat="false" ht="15" hidden="false" customHeight="true" outlineLevel="0" collapsed="false">
      <c r="A1519" s="257"/>
      <c r="B1519" s="257"/>
      <c r="C1519" s="257"/>
      <c r="D1519" s="257"/>
      <c r="E1519" s="257"/>
      <c r="F1519" s="257"/>
      <c r="G1519" s="257"/>
      <c r="H1519" s="257"/>
      <c r="I1519" s="257"/>
      <c r="J1519" s="257"/>
      <c r="K1519" s="257"/>
      <c r="L1519" s="257"/>
      <c r="M1519" s="257"/>
      <c r="N1519" s="257"/>
      <c r="O1519" s="257"/>
      <c r="P1519" s="257"/>
      <c r="Q1519" s="5"/>
      <c r="R1519" s="8"/>
      <c r="S1519" s="5"/>
      <c r="T1519" s="5"/>
      <c r="U1519" s="5"/>
      <c r="V1519" s="5"/>
      <c r="W1519" s="5"/>
      <c r="X1519" s="5"/>
      <c r="Y1519" s="5"/>
      <c r="Z1519" s="5"/>
    </row>
    <row r="1520" customFormat="false" ht="15" hidden="false" customHeight="true" outlineLevel="0" collapsed="false">
      <c r="A1520" s="257"/>
      <c r="B1520" s="257"/>
      <c r="C1520" s="257"/>
      <c r="D1520" s="257"/>
      <c r="E1520" s="257"/>
      <c r="F1520" s="257"/>
      <c r="G1520" s="257"/>
      <c r="H1520" s="257"/>
      <c r="I1520" s="257"/>
      <c r="J1520" s="257"/>
      <c r="K1520" s="257"/>
      <c r="L1520" s="257"/>
      <c r="M1520" s="257"/>
      <c r="N1520" s="257"/>
      <c r="O1520" s="257"/>
      <c r="P1520" s="257"/>
      <c r="Q1520" s="5"/>
      <c r="R1520" s="8"/>
      <c r="S1520" s="5"/>
      <c r="T1520" s="5"/>
      <c r="U1520" s="5"/>
      <c r="V1520" s="5"/>
      <c r="W1520" s="5"/>
      <c r="X1520" s="5"/>
      <c r="Y1520" s="5"/>
      <c r="Z1520" s="5"/>
    </row>
    <row r="1521" customFormat="false" ht="15" hidden="false" customHeight="true" outlineLevel="0" collapsed="false">
      <c r="A1521" s="257"/>
      <c r="B1521" s="257"/>
      <c r="C1521" s="257"/>
      <c r="D1521" s="257"/>
      <c r="E1521" s="257"/>
      <c r="F1521" s="257"/>
      <c r="G1521" s="257"/>
      <c r="H1521" s="257"/>
      <c r="I1521" s="257"/>
      <c r="J1521" s="257"/>
      <c r="K1521" s="257"/>
      <c r="L1521" s="257"/>
      <c r="M1521" s="257"/>
      <c r="N1521" s="257"/>
      <c r="O1521" s="257"/>
      <c r="P1521" s="257"/>
      <c r="Q1521" s="5"/>
      <c r="R1521" s="8"/>
      <c r="S1521" s="5"/>
      <c r="T1521" s="5"/>
      <c r="U1521" s="5"/>
      <c r="V1521" s="5"/>
      <c r="W1521" s="5"/>
      <c r="X1521" s="5"/>
      <c r="Y1521" s="5"/>
      <c r="Z1521" s="5"/>
    </row>
    <row r="1522" customFormat="false" ht="15" hidden="false" customHeight="true" outlineLevel="0" collapsed="false">
      <c r="A1522" s="257"/>
      <c r="B1522" s="257"/>
      <c r="C1522" s="257"/>
      <c r="D1522" s="257"/>
      <c r="E1522" s="257"/>
      <c r="F1522" s="257"/>
      <c r="G1522" s="257"/>
      <c r="H1522" s="257"/>
      <c r="I1522" s="257"/>
      <c r="J1522" s="257"/>
      <c r="K1522" s="257"/>
      <c r="L1522" s="257"/>
      <c r="M1522" s="257"/>
      <c r="N1522" s="257"/>
      <c r="O1522" s="257"/>
      <c r="P1522" s="257"/>
      <c r="Q1522" s="5"/>
      <c r="R1522" s="8"/>
      <c r="S1522" s="5"/>
      <c r="T1522" s="5"/>
      <c r="U1522" s="5"/>
      <c r="V1522" s="5"/>
      <c r="W1522" s="5"/>
      <c r="X1522" s="5"/>
      <c r="Y1522" s="5"/>
      <c r="Z1522" s="5"/>
    </row>
    <row r="1523" customFormat="false" ht="15" hidden="false" customHeight="true" outlineLevel="0" collapsed="false">
      <c r="A1523" s="257"/>
      <c r="B1523" s="257"/>
      <c r="C1523" s="257"/>
      <c r="D1523" s="257"/>
      <c r="E1523" s="257"/>
      <c r="F1523" s="257"/>
      <c r="G1523" s="257"/>
      <c r="H1523" s="257"/>
      <c r="I1523" s="257"/>
      <c r="J1523" s="257"/>
      <c r="K1523" s="257"/>
      <c r="L1523" s="257"/>
      <c r="M1523" s="257"/>
      <c r="N1523" s="257"/>
      <c r="O1523" s="257"/>
      <c r="P1523" s="257"/>
      <c r="Q1523" s="5"/>
      <c r="R1523" s="8"/>
      <c r="S1523" s="5"/>
      <c r="T1523" s="5"/>
      <c r="U1523" s="5"/>
      <c r="V1523" s="5"/>
      <c r="W1523" s="5"/>
      <c r="X1523" s="5"/>
      <c r="Y1523" s="5"/>
      <c r="Z1523" s="5"/>
    </row>
    <row r="1524" customFormat="false" ht="15" hidden="false" customHeight="true" outlineLevel="0" collapsed="false">
      <c r="A1524" s="257"/>
      <c r="B1524" s="257"/>
      <c r="C1524" s="257"/>
      <c r="D1524" s="257"/>
      <c r="E1524" s="257"/>
      <c r="F1524" s="257"/>
      <c r="G1524" s="257"/>
      <c r="H1524" s="257"/>
      <c r="I1524" s="257"/>
      <c r="J1524" s="257"/>
      <c r="K1524" s="257"/>
      <c r="L1524" s="257"/>
      <c r="M1524" s="257"/>
      <c r="N1524" s="257"/>
      <c r="O1524" s="257"/>
      <c r="P1524" s="257"/>
      <c r="Q1524" s="5"/>
      <c r="R1524" s="8"/>
      <c r="S1524" s="5"/>
      <c r="T1524" s="5"/>
      <c r="U1524" s="5"/>
      <c r="V1524" s="5"/>
      <c r="W1524" s="5"/>
      <c r="X1524" s="5"/>
      <c r="Y1524" s="5"/>
      <c r="Z1524" s="5"/>
    </row>
    <row r="1525" customFormat="false" ht="15" hidden="false" customHeight="true" outlineLevel="0" collapsed="false">
      <c r="A1525" s="257"/>
      <c r="B1525" s="257"/>
      <c r="C1525" s="257"/>
      <c r="D1525" s="257"/>
      <c r="E1525" s="257"/>
      <c r="F1525" s="257"/>
      <c r="G1525" s="257"/>
      <c r="H1525" s="257"/>
      <c r="I1525" s="257"/>
      <c r="J1525" s="257"/>
      <c r="K1525" s="257"/>
      <c r="L1525" s="257"/>
      <c r="M1525" s="257"/>
      <c r="N1525" s="257"/>
      <c r="O1525" s="257"/>
      <c r="P1525" s="257"/>
      <c r="Q1525" s="5"/>
      <c r="R1525" s="8"/>
      <c r="S1525" s="5"/>
      <c r="T1525" s="5"/>
      <c r="U1525" s="5"/>
      <c r="V1525" s="5"/>
      <c r="W1525" s="5"/>
      <c r="X1525" s="5"/>
      <c r="Y1525" s="5"/>
      <c r="Z1525" s="5"/>
    </row>
    <row r="1526" customFormat="false" ht="15" hidden="false" customHeight="true" outlineLevel="0" collapsed="false">
      <c r="A1526" s="257"/>
      <c r="B1526" s="257"/>
      <c r="C1526" s="257"/>
      <c r="D1526" s="257"/>
      <c r="E1526" s="257"/>
      <c r="F1526" s="257"/>
      <c r="G1526" s="257"/>
      <c r="H1526" s="257"/>
      <c r="I1526" s="257"/>
      <c r="J1526" s="257"/>
      <c r="K1526" s="257"/>
      <c r="L1526" s="257"/>
      <c r="M1526" s="257"/>
      <c r="N1526" s="257"/>
      <c r="O1526" s="257"/>
      <c r="P1526" s="257"/>
      <c r="Q1526" s="5"/>
      <c r="R1526" s="8"/>
      <c r="S1526" s="5"/>
      <c r="T1526" s="5"/>
      <c r="U1526" s="5"/>
      <c r="V1526" s="5"/>
      <c r="W1526" s="5"/>
      <c r="X1526" s="5"/>
      <c r="Y1526" s="5"/>
      <c r="Z1526" s="5"/>
    </row>
    <row r="1527" customFormat="false" ht="15" hidden="false" customHeight="true" outlineLevel="0" collapsed="false">
      <c r="A1527" s="257"/>
      <c r="B1527" s="257"/>
      <c r="C1527" s="257"/>
      <c r="D1527" s="257"/>
      <c r="E1527" s="257"/>
      <c r="F1527" s="257"/>
      <c r="G1527" s="257"/>
      <c r="H1527" s="257"/>
      <c r="I1527" s="257"/>
      <c r="J1527" s="257"/>
      <c r="K1527" s="257"/>
      <c r="L1527" s="257"/>
      <c r="M1527" s="257"/>
      <c r="N1527" s="257"/>
      <c r="O1527" s="257"/>
      <c r="P1527" s="257"/>
      <c r="Q1527" s="5"/>
      <c r="R1527" s="8"/>
      <c r="S1527" s="5"/>
      <c r="T1527" s="5"/>
      <c r="U1527" s="5"/>
      <c r="V1527" s="5"/>
      <c r="W1527" s="5"/>
      <c r="X1527" s="5"/>
      <c r="Y1527" s="5"/>
      <c r="Z1527" s="5"/>
    </row>
    <row r="1528" customFormat="false" ht="15" hidden="false" customHeight="true" outlineLevel="0" collapsed="false">
      <c r="A1528" s="257"/>
      <c r="B1528" s="257"/>
      <c r="C1528" s="257"/>
      <c r="D1528" s="257"/>
      <c r="E1528" s="257"/>
      <c r="F1528" s="257"/>
      <c r="G1528" s="257"/>
      <c r="H1528" s="257"/>
      <c r="I1528" s="257"/>
      <c r="J1528" s="257"/>
      <c r="K1528" s="257"/>
      <c r="L1528" s="257"/>
      <c r="M1528" s="257"/>
      <c r="N1528" s="257"/>
      <c r="O1528" s="257"/>
      <c r="P1528" s="257"/>
      <c r="Q1528" s="5"/>
      <c r="R1528" s="8"/>
      <c r="S1528" s="5"/>
      <c r="T1528" s="5"/>
      <c r="U1528" s="5"/>
      <c r="V1528" s="5"/>
      <c r="W1528" s="5"/>
      <c r="X1528" s="5"/>
      <c r="Y1528" s="5"/>
      <c r="Z1528" s="5"/>
    </row>
    <row r="1529" customFormat="false" ht="15" hidden="false" customHeight="true" outlineLevel="0" collapsed="false">
      <c r="A1529" s="257"/>
      <c r="B1529" s="257"/>
      <c r="C1529" s="257"/>
      <c r="D1529" s="257"/>
      <c r="E1529" s="257"/>
      <c r="F1529" s="257"/>
      <c r="G1529" s="257"/>
      <c r="H1529" s="257"/>
      <c r="I1529" s="257"/>
      <c r="J1529" s="257"/>
      <c r="K1529" s="257"/>
      <c r="L1529" s="257"/>
      <c r="M1529" s="257"/>
      <c r="N1529" s="257"/>
      <c r="O1529" s="257"/>
      <c r="P1529" s="257"/>
      <c r="Q1529" s="5"/>
      <c r="R1529" s="8"/>
      <c r="S1529" s="5"/>
      <c r="T1529" s="5"/>
      <c r="U1529" s="5"/>
      <c r="V1529" s="5"/>
      <c r="W1529" s="5"/>
      <c r="X1529" s="5"/>
      <c r="Y1529" s="5"/>
      <c r="Z1529" s="5"/>
    </row>
    <row r="1530" customFormat="false" ht="15" hidden="false" customHeight="true" outlineLevel="0" collapsed="false">
      <c r="A1530" s="257"/>
      <c r="B1530" s="257"/>
      <c r="C1530" s="257"/>
      <c r="D1530" s="257"/>
      <c r="E1530" s="257"/>
      <c r="F1530" s="257"/>
      <c r="G1530" s="257"/>
      <c r="H1530" s="257"/>
      <c r="I1530" s="257"/>
      <c r="J1530" s="257"/>
      <c r="K1530" s="257"/>
      <c r="L1530" s="257"/>
      <c r="M1530" s="257"/>
      <c r="N1530" s="257"/>
      <c r="O1530" s="257"/>
      <c r="P1530" s="257"/>
      <c r="Q1530" s="5"/>
      <c r="R1530" s="8"/>
      <c r="S1530" s="5"/>
      <c r="T1530" s="5"/>
      <c r="U1530" s="5"/>
      <c r="V1530" s="5"/>
      <c r="W1530" s="5"/>
      <c r="X1530" s="5"/>
      <c r="Y1530" s="5"/>
      <c r="Z1530" s="5"/>
    </row>
    <row r="1531" customFormat="false" ht="15" hidden="false" customHeight="true" outlineLevel="0" collapsed="false">
      <c r="A1531" s="257"/>
      <c r="B1531" s="257"/>
      <c r="C1531" s="257"/>
      <c r="D1531" s="257"/>
      <c r="E1531" s="257"/>
      <c r="F1531" s="257"/>
      <c r="G1531" s="257"/>
      <c r="H1531" s="257"/>
      <c r="I1531" s="257"/>
      <c r="J1531" s="257"/>
      <c r="K1531" s="257"/>
      <c r="L1531" s="257"/>
      <c r="M1531" s="257"/>
      <c r="N1531" s="257"/>
      <c r="O1531" s="257"/>
      <c r="P1531" s="257"/>
      <c r="Q1531" s="5"/>
      <c r="R1531" s="8"/>
      <c r="S1531" s="5"/>
      <c r="T1531" s="5"/>
      <c r="U1531" s="5"/>
      <c r="V1531" s="5"/>
      <c r="W1531" s="5"/>
      <c r="X1531" s="5"/>
      <c r="Y1531" s="5"/>
      <c r="Z1531" s="5"/>
    </row>
    <row r="1532" customFormat="false" ht="15" hidden="false" customHeight="true" outlineLevel="0" collapsed="false">
      <c r="A1532" s="257"/>
      <c r="B1532" s="257"/>
      <c r="C1532" s="257"/>
      <c r="D1532" s="257"/>
      <c r="E1532" s="257"/>
      <c r="F1532" s="257"/>
      <c r="G1532" s="257"/>
      <c r="H1532" s="257"/>
      <c r="I1532" s="257"/>
      <c r="J1532" s="257"/>
      <c r="K1532" s="257"/>
      <c r="L1532" s="257"/>
      <c r="M1532" s="257"/>
      <c r="N1532" s="257"/>
      <c r="O1532" s="257"/>
      <c r="P1532" s="257"/>
      <c r="Q1532" s="5"/>
      <c r="R1532" s="8"/>
      <c r="S1532" s="5"/>
      <c r="T1532" s="5"/>
      <c r="U1532" s="5"/>
      <c r="V1532" s="5"/>
      <c r="W1532" s="5"/>
      <c r="X1532" s="5"/>
      <c r="Y1532" s="5"/>
      <c r="Z1532" s="5"/>
    </row>
    <row r="1533" customFormat="false" ht="15" hidden="false" customHeight="true" outlineLevel="0" collapsed="false">
      <c r="A1533" s="257"/>
      <c r="B1533" s="257"/>
      <c r="C1533" s="257"/>
      <c r="D1533" s="257"/>
      <c r="E1533" s="257"/>
      <c r="F1533" s="257"/>
      <c r="G1533" s="257"/>
      <c r="H1533" s="257"/>
      <c r="I1533" s="257"/>
      <c r="J1533" s="257"/>
      <c r="K1533" s="257"/>
      <c r="L1533" s="257"/>
      <c r="M1533" s="257"/>
      <c r="N1533" s="257"/>
      <c r="O1533" s="257"/>
      <c r="P1533" s="257"/>
      <c r="Q1533" s="5"/>
      <c r="R1533" s="8"/>
      <c r="S1533" s="5"/>
      <c r="T1533" s="5"/>
      <c r="U1533" s="5"/>
      <c r="V1533" s="5"/>
      <c r="W1533" s="5"/>
      <c r="X1533" s="5"/>
      <c r="Y1533" s="5"/>
      <c r="Z1533" s="5"/>
    </row>
    <row r="1534" customFormat="false" ht="15" hidden="false" customHeight="true" outlineLevel="0" collapsed="false">
      <c r="A1534" s="257"/>
      <c r="B1534" s="257"/>
      <c r="C1534" s="257"/>
      <c r="D1534" s="257"/>
      <c r="E1534" s="257"/>
      <c r="F1534" s="257"/>
      <c r="G1534" s="257"/>
      <c r="H1534" s="257"/>
      <c r="I1534" s="257"/>
      <c r="J1534" s="257"/>
      <c r="K1534" s="257"/>
      <c r="L1534" s="257"/>
      <c r="M1534" s="257"/>
      <c r="N1534" s="257"/>
      <c r="O1534" s="257"/>
      <c r="P1534" s="257"/>
      <c r="Q1534" s="5"/>
      <c r="R1534" s="8"/>
      <c r="S1534" s="5"/>
      <c r="T1534" s="5"/>
      <c r="U1534" s="5"/>
      <c r="V1534" s="5"/>
      <c r="W1534" s="5"/>
      <c r="X1534" s="5"/>
      <c r="Y1534" s="5"/>
      <c r="Z1534" s="5"/>
    </row>
    <row r="1535" customFormat="false" ht="15" hidden="false" customHeight="true" outlineLevel="0" collapsed="false">
      <c r="A1535" s="257"/>
      <c r="B1535" s="257"/>
      <c r="C1535" s="257"/>
      <c r="D1535" s="257"/>
      <c r="E1535" s="257"/>
      <c r="F1535" s="257"/>
      <c r="G1535" s="257"/>
      <c r="H1535" s="257"/>
      <c r="I1535" s="257"/>
      <c r="J1535" s="257"/>
      <c r="K1535" s="257"/>
      <c r="L1535" s="257"/>
      <c r="M1535" s="257"/>
      <c r="N1535" s="257"/>
      <c r="O1535" s="257"/>
      <c r="P1535" s="257"/>
      <c r="Q1535" s="5"/>
      <c r="R1535" s="8"/>
      <c r="S1535" s="5"/>
      <c r="T1535" s="5"/>
      <c r="U1535" s="5"/>
      <c r="V1535" s="5"/>
      <c r="W1535" s="5"/>
      <c r="X1535" s="5"/>
      <c r="Y1535" s="5"/>
      <c r="Z1535" s="5"/>
    </row>
    <row r="1536" customFormat="false" ht="15" hidden="false" customHeight="true" outlineLevel="0" collapsed="false">
      <c r="A1536" s="257"/>
      <c r="B1536" s="257"/>
      <c r="C1536" s="257"/>
      <c r="D1536" s="257"/>
      <c r="E1536" s="257"/>
      <c r="F1536" s="257"/>
      <c r="G1536" s="257"/>
      <c r="H1536" s="257"/>
      <c r="I1536" s="257"/>
      <c r="J1536" s="257"/>
      <c r="K1536" s="257"/>
      <c r="L1536" s="257"/>
      <c r="M1536" s="257"/>
      <c r="N1536" s="257"/>
      <c r="O1536" s="257"/>
      <c r="P1536" s="257"/>
      <c r="Q1536" s="5"/>
      <c r="R1536" s="8"/>
      <c r="S1536" s="5"/>
      <c r="T1536" s="5"/>
      <c r="U1536" s="5"/>
      <c r="V1536" s="5"/>
      <c r="W1536" s="5"/>
      <c r="X1536" s="5"/>
      <c r="Y1536" s="5"/>
      <c r="Z1536" s="5"/>
    </row>
    <row r="1537" customFormat="false" ht="15" hidden="false" customHeight="true" outlineLevel="0" collapsed="false">
      <c r="A1537" s="257"/>
      <c r="B1537" s="257"/>
      <c r="C1537" s="257"/>
      <c r="D1537" s="257"/>
      <c r="E1537" s="257"/>
      <c r="F1537" s="257"/>
      <c r="G1537" s="257"/>
      <c r="H1537" s="257"/>
      <c r="I1537" s="257"/>
      <c r="J1537" s="257"/>
      <c r="K1537" s="257"/>
      <c r="L1537" s="257"/>
      <c r="M1537" s="257"/>
      <c r="N1537" s="257"/>
      <c r="O1537" s="257"/>
      <c r="P1537" s="257"/>
      <c r="Q1537" s="5"/>
      <c r="R1537" s="8"/>
      <c r="S1537" s="5"/>
      <c r="T1537" s="5"/>
      <c r="U1537" s="5"/>
      <c r="V1537" s="5"/>
      <c r="W1537" s="5"/>
      <c r="X1537" s="5"/>
      <c r="Y1537" s="5"/>
      <c r="Z1537" s="5"/>
    </row>
    <row r="1538" customFormat="false" ht="15" hidden="false" customHeight="true" outlineLevel="0" collapsed="false">
      <c r="A1538" s="257"/>
      <c r="B1538" s="257"/>
      <c r="C1538" s="257"/>
      <c r="D1538" s="257"/>
      <c r="E1538" s="257"/>
      <c r="F1538" s="257"/>
      <c r="G1538" s="257"/>
      <c r="H1538" s="257"/>
      <c r="I1538" s="257"/>
      <c r="J1538" s="257"/>
      <c r="K1538" s="257"/>
      <c r="L1538" s="257"/>
      <c r="M1538" s="257"/>
      <c r="N1538" s="257"/>
      <c r="O1538" s="257"/>
      <c r="P1538" s="257"/>
      <c r="Q1538" s="5"/>
      <c r="R1538" s="8"/>
      <c r="S1538" s="5"/>
      <c r="T1538" s="5"/>
      <c r="U1538" s="5"/>
      <c r="V1538" s="5"/>
      <c r="W1538" s="5"/>
      <c r="X1538" s="5"/>
      <c r="Y1538" s="5"/>
      <c r="Z1538" s="5"/>
    </row>
    <row r="1539" customFormat="false" ht="15" hidden="false" customHeight="true" outlineLevel="0" collapsed="false">
      <c r="A1539" s="257"/>
      <c r="B1539" s="257"/>
      <c r="C1539" s="257"/>
      <c r="D1539" s="257"/>
      <c r="E1539" s="257"/>
      <c r="F1539" s="257"/>
      <c r="G1539" s="257"/>
      <c r="H1539" s="257"/>
      <c r="I1539" s="257"/>
      <c r="J1539" s="257"/>
      <c r="K1539" s="257"/>
      <c r="L1539" s="257"/>
      <c r="M1539" s="257"/>
      <c r="N1539" s="257"/>
      <c r="O1539" s="257"/>
      <c r="P1539" s="257"/>
      <c r="Q1539" s="5"/>
      <c r="R1539" s="8"/>
      <c r="S1539" s="5"/>
      <c r="T1539" s="5"/>
      <c r="U1539" s="5"/>
      <c r="V1539" s="5"/>
      <c r="W1539" s="5"/>
      <c r="X1539" s="5"/>
      <c r="Y1539" s="5"/>
      <c r="Z1539" s="5"/>
    </row>
    <row r="1540" customFormat="false" ht="15" hidden="false" customHeight="true" outlineLevel="0" collapsed="false">
      <c r="A1540" s="257"/>
      <c r="B1540" s="257"/>
      <c r="C1540" s="257"/>
      <c r="D1540" s="257"/>
      <c r="E1540" s="257"/>
      <c r="F1540" s="257"/>
      <c r="G1540" s="257"/>
      <c r="H1540" s="257"/>
      <c r="I1540" s="257"/>
      <c r="J1540" s="257"/>
      <c r="K1540" s="257"/>
      <c r="L1540" s="257"/>
      <c r="M1540" s="257"/>
      <c r="N1540" s="257"/>
      <c r="O1540" s="257"/>
      <c r="P1540" s="257"/>
      <c r="Q1540" s="5"/>
      <c r="R1540" s="8"/>
      <c r="S1540" s="5"/>
      <c r="T1540" s="5"/>
      <c r="U1540" s="5"/>
      <c r="V1540" s="5"/>
      <c r="W1540" s="5"/>
      <c r="X1540" s="5"/>
      <c r="Y1540" s="5"/>
      <c r="Z1540" s="5"/>
    </row>
    <row r="1541" customFormat="false" ht="15" hidden="false" customHeight="true" outlineLevel="0" collapsed="false">
      <c r="A1541" s="257"/>
      <c r="B1541" s="257"/>
      <c r="C1541" s="257"/>
      <c r="D1541" s="257"/>
      <c r="E1541" s="257"/>
      <c r="F1541" s="257"/>
      <c r="G1541" s="257"/>
      <c r="H1541" s="257"/>
      <c r="I1541" s="257"/>
      <c r="J1541" s="257"/>
      <c r="K1541" s="257"/>
      <c r="L1541" s="257"/>
      <c r="M1541" s="257"/>
      <c r="N1541" s="257"/>
      <c r="O1541" s="257"/>
      <c r="P1541" s="257"/>
      <c r="Q1541" s="5"/>
      <c r="R1541" s="8"/>
      <c r="S1541" s="5"/>
      <c r="T1541" s="5"/>
      <c r="U1541" s="5"/>
      <c r="V1541" s="5"/>
      <c r="W1541" s="5"/>
      <c r="X1541" s="5"/>
      <c r="Y1541" s="5"/>
      <c r="Z1541" s="5"/>
    </row>
    <row r="1542" customFormat="false" ht="15" hidden="false" customHeight="true" outlineLevel="0" collapsed="false">
      <c r="A1542" s="257"/>
      <c r="B1542" s="257"/>
      <c r="C1542" s="257"/>
      <c r="D1542" s="257"/>
      <c r="E1542" s="257"/>
      <c r="F1542" s="257"/>
      <c r="G1542" s="257"/>
      <c r="H1542" s="257"/>
      <c r="I1542" s="257"/>
      <c r="J1542" s="257"/>
      <c r="K1542" s="257"/>
      <c r="L1542" s="257"/>
      <c r="M1542" s="257"/>
      <c r="N1542" s="257"/>
      <c r="O1542" s="257"/>
      <c r="P1542" s="257"/>
      <c r="Q1542" s="5"/>
      <c r="R1542" s="8"/>
      <c r="S1542" s="5"/>
      <c r="T1542" s="5"/>
      <c r="U1542" s="5"/>
      <c r="V1542" s="5"/>
      <c r="W1542" s="5"/>
      <c r="X1542" s="5"/>
      <c r="Y1542" s="5"/>
      <c r="Z1542" s="5"/>
    </row>
    <row r="1543" customFormat="false" ht="15" hidden="false" customHeight="true" outlineLevel="0" collapsed="false">
      <c r="A1543" s="257"/>
      <c r="B1543" s="257"/>
      <c r="C1543" s="257"/>
      <c r="D1543" s="257"/>
      <c r="E1543" s="257"/>
      <c r="F1543" s="257"/>
      <c r="G1543" s="257"/>
      <c r="H1543" s="257"/>
      <c r="I1543" s="257"/>
      <c r="J1543" s="257"/>
      <c r="K1543" s="257"/>
      <c r="L1543" s="257"/>
      <c r="M1543" s="257"/>
      <c r="N1543" s="257"/>
      <c r="O1543" s="257"/>
      <c r="P1543" s="257"/>
      <c r="Q1543" s="5"/>
      <c r="R1543" s="8"/>
      <c r="S1543" s="5"/>
      <c r="T1543" s="5"/>
      <c r="U1543" s="5"/>
      <c r="V1543" s="5"/>
      <c r="W1543" s="5"/>
      <c r="X1543" s="5"/>
      <c r="Y1543" s="5"/>
      <c r="Z1543" s="5"/>
    </row>
    <row r="1544" customFormat="false" ht="15" hidden="false" customHeight="true" outlineLevel="0" collapsed="false">
      <c r="A1544" s="257"/>
      <c r="B1544" s="257"/>
      <c r="C1544" s="257"/>
      <c r="D1544" s="257"/>
      <c r="E1544" s="257"/>
      <c r="F1544" s="257"/>
      <c r="G1544" s="257"/>
      <c r="H1544" s="257"/>
      <c r="I1544" s="257"/>
      <c r="J1544" s="257"/>
      <c r="K1544" s="257"/>
      <c r="L1544" s="257"/>
      <c r="M1544" s="257"/>
      <c r="N1544" s="257"/>
      <c r="O1544" s="257"/>
      <c r="P1544" s="257"/>
      <c r="Q1544" s="5"/>
      <c r="R1544" s="8"/>
      <c r="S1544" s="5"/>
      <c r="T1544" s="5"/>
      <c r="U1544" s="5"/>
      <c r="V1544" s="5"/>
      <c r="W1544" s="5"/>
      <c r="X1544" s="5"/>
      <c r="Y1544" s="5"/>
      <c r="Z1544" s="5"/>
    </row>
    <row r="1545" customFormat="false" ht="15" hidden="false" customHeight="true" outlineLevel="0" collapsed="false">
      <c r="A1545" s="257"/>
      <c r="B1545" s="257"/>
      <c r="C1545" s="257"/>
      <c r="D1545" s="257"/>
      <c r="E1545" s="257"/>
      <c r="F1545" s="257"/>
      <c r="G1545" s="257"/>
      <c r="H1545" s="257"/>
      <c r="I1545" s="257"/>
      <c r="J1545" s="257"/>
      <c r="K1545" s="257"/>
      <c r="L1545" s="257"/>
      <c r="M1545" s="257"/>
      <c r="N1545" s="257"/>
      <c r="O1545" s="257"/>
      <c r="P1545" s="257"/>
      <c r="Q1545" s="5"/>
      <c r="R1545" s="8"/>
      <c r="S1545" s="5"/>
      <c r="T1545" s="5"/>
      <c r="U1545" s="5"/>
      <c r="V1545" s="5"/>
      <c r="W1545" s="5"/>
      <c r="X1545" s="5"/>
      <c r="Y1545" s="5"/>
      <c r="Z1545" s="5"/>
    </row>
    <row r="1546" customFormat="false" ht="15" hidden="false" customHeight="true" outlineLevel="0" collapsed="false">
      <c r="A1546" s="257"/>
      <c r="B1546" s="257"/>
      <c r="C1546" s="257"/>
      <c r="D1546" s="257"/>
      <c r="E1546" s="257"/>
      <c r="F1546" s="257"/>
      <c r="G1546" s="257"/>
      <c r="H1546" s="257"/>
      <c r="I1546" s="257"/>
      <c r="J1546" s="257"/>
      <c r="K1546" s="257"/>
      <c r="L1546" s="257"/>
      <c r="M1546" s="257"/>
      <c r="N1546" s="257"/>
      <c r="O1546" s="257"/>
      <c r="P1546" s="257"/>
      <c r="Q1546" s="5"/>
      <c r="R1546" s="8"/>
      <c r="S1546" s="5"/>
      <c r="T1546" s="5"/>
      <c r="U1546" s="5"/>
      <c r="V1546" s="5"/>
      <c r="W1546" s="5"/>
      <c r="X1546" s="5"/>
      <c r="Y1546" s="5"/>
      <c r="Z1546" s="5"/>
    </row>
    <row r="1547" customFormat="false" ht="15" hidden="false" customHeight="true" outlineLevel="0" collapsed="false">
      <c r="A1547" s="257"/>
      <c r="B1547" s="257"/>
      <c r="C1547" s="257"/>
      <c r="D1547" s="257"/>
      <c r="E1547" s="257"/>
      <c r="F1547" s="257"/>
      <c r="G1547" s="257"/>
      <c r="H1547" s="257"/>
      <c r="I1547" s="257"/>
      <c r="J1547" s="257"/>
      <c r="K1547" s="257"/>
      <c r="L1547" s="257"/>
      <c r="M1547" s="257"/>
      <c r="N1547" s="257"/>
      <c r="O1547" s="257"/>
      <c r="P1547" s="257"/>
      <c r="Q1547" s="5"/>
      <c r="R1547" s="8"/>
      <c r="S1547" s="5"/>
      <c r="T1547" s="5"/>
      <c r="U1547" s="5"/>
      <c r="V1547" s="5"/>
      <c r="W1547" s="5"/>
      <c r="X1547" s="5"/>
      <c r="Y1547" s="5"/>
      <c r="Z1547" s="5"/>
    </row>
    <row r="1548" customFormat="false" ht="15" hidden="false" customHeight="true" outlineLevel="0" collapsed="false">
      <c r="A1548" s="257"/>
      <c r="B1548" s="257"/>
      <c r="C1548" s="257"/>
      <c r="D1548" s="257"/>
      <c r="E1548" s="257"/>
      <c r="F1548" s="257"/>
      <c r="G1548" s="257"/>
      <c r="H1548" s="257"/>
      <c r="I1548" s="257"/>
      <c r="J1548" s="257"/>
      <c r="K1548" s="257"/>
      <c r="L1548" s="257"/>
      <c r="M1548" s="257"/>
      <c r="N1548" s="257"/>
      <c r="O1548" s="257"/>
      <c r="P1548" s="257"/>
      <c r="Q1548" s="5"/>
      <c r="R1548" s="8"/>
      <c r="S1548" s="5"/>
      <c r="T1548" s="5"/>
      <c r="U1548" s="5"/>
      <c r="V1548" s="5"/>
      <c r="W1548" s="5"/>
      <c r="X1548" s="5"/>
      <c r="Y1548" s="5"/>
      <c r="Z1548" s="5"/>
    </row>
    <row r="1549" customFormat="false" ht="15" hidden="false" customHeight="true" outlineLevel="0" collapsed="false">
      <c r="A1549" s="257"/>
      <c r="B1549" s="257"/>
      <c r="C1549" s="257"/>
      <c r="D1549" s="257"/>
      <c r="E1549" s="257"/>
      <c r="F1549" s="257"/>
      <c r="G1549" s="257"/>
      <c r="H1549" s="257"/>
      <c r="I1549" s="257"/>
      <c r="J1549" s="257"/>
      <c r="K1549" s="257"/>
      <c r="L1549" s="257"/>
      <c r="M1549" s="257"/>
      <c r="N1549" s="257"/>
      <c r="O1549" s="257"/>
      <c r="P1549" s="257"/>
      <c r="Q1549" s="5"/>
      <c r="R1549" s="8"/>
      <c r="S1549" s="5"/>
      <c r="T1549" s="5"/>
      <c r="U1549" s="5"/>
      <c r="V1549" s="5"/>
      <c r="W1549" s="5"/>
      <c r="X1549" s="5"/>
      <c r="Y1549" s="5"/>
      <c r="Z1549" s="5"/>
    </row>
    <row r="1550" customFormat="false" ht="15" hidden="false" customHeight="true" outlineLevel="0" collapsed="false">
      <c r="A1550" s="257"/>
      <c r="B1550" s="257"/>
      <c r="C1550" s="257"/>
      <c r="D1550" s="257"/>
      <c r="E1550" s="257"/>
      <c r="F1550" s="257"/>
      <c r="G1550" s="257"/>
      <c r="H1550" s="257"/>
      <c r="I1550" s="257"/>
      <c r="J1550" s="257"/>
      <c r="K1550" s="257"/>
      <c r="L1550" s="257"/>
      <c r="M1550" s="257"/>
      <c r="N1550" s="257"/>
      <c r="O1550" s="257"/>
      <c r="P1550" s="257"/>
      <c r="Q1550" s="5"/>
      <c r="R1550" s="8"/>
      <c r="S1550" s="5"/>
      <c r="T1550" s="5"/>
      <c r="U1550" s="5"/>
      <c r="V1550" s="5"/>
      <c r="W1550" s="5"/>
      <c r="X1550" s="5"/>
      <c r="Y1550" s="5"/>
      <c r="Z1550" s="5"/>
    </row>
    <row r="1551" customFormat="false" ht="15" hidden="false" customHeight="true" outlineLevel="0" collapsed="false">
      <c r="A1551" s="257"/>
      <c r="B1551" s="257"/>
      <c r="C1551" s="257"/>
      <c r="D1551" s="257"/>
      <c r="E1551" s="257"/>
      <c r="F1551" s="257"/>
      <c r="G1551" s="257"/>
      <c r="H1551" s="257"/>
      <c r="I1551" s="257"/>
      <c r="J1551" s="257"/>
      <c r="K1551" s="257"/>
      <c r="L1551" s="257"/>
      <c r="M1551" s="257"/>
      <c r="N1551" s="257"/>
      <c r="O1551" s="257"/>
      <c r="P1551" s="257"/>
      <c r="Q1551" s="5"/>
      <c r="R1551" s="8"/>
      <c r="S1551" s="5"/>
      <c r="T1551" s="5"/>
      <c r="U1551" s="5"/>
      <c r="V1551" s="5"/>
      <c r="W1551" s="5"/>
      <c r="X1551" s="5"/>
      <c r="Y1551" s="5"/>
      <c r="Z1551" s="5"/>
    </row>
    <row r="1552" customFormat="false" ht="15" hidden="false" customHeight="true" outlineLevel="0" collapsed="false">
      <c r="A1552" s="257"/>
      <c r="B1552" s="257"/>
      <c r="C1552" s="257"/>
      <c r="D1552" s="257"/>
      <c r="E1552" s="257"/>
      <c r="F1552" s="257"/>
      <c r="G1552" s="257"/>
      <c r="H1552" s="257"/>
      <c r="I1552" s="257"/>
      <c r="J1552" s="257"/>
      <c r="K1552" s="257"/>
      <c r="L1552" s="257"/>
      <c r="M1552" s="257"/>
      <c r="N1552" s="257"/>
      <c r="O1552" s="257"/>
      <c r="P1552" s="257"/>
      <c r="Q1552" s="5"/>
      <c r="R1552" s="8"/>
      <c r="S1552" s="5"/>
      <c r="T1552" s="5"/>
      <c r="U1552" s="5"/>
      <c r="V1552" s="5"/>
      <c r="W1552" s="5"/>
      <c r="X1552" s="5"/>
      <c r="Y1552" s="5"/>
      <c r="Z1552" s="5"/>
    </row>
    <row r="1553" customFormat="false" ht="15" hidden="false" customHeight="true" outlineLevel="0" collapsed="false">
      <c r="A1553" s="257"/>
      <c r="B1553" s="257"/>
      <c r="C1553" s="257"/>
      <c r="D1553" s="257"/>
      <c r="E1553" s="257"/>
      <c r="F1553" s="257"/>
      <c r="G1553" s="257"/>
      <c r="H1553" s="257"/>
      <c r="I1553" s="257"/>
      <c r="J1553" s="257"/>
      <c r="K1553" s="257"/>
      <c r="L1553" s="257"/>
      <c r="M1553" s="257"/>
      <c r="N1553" s="257"/>
      <c r="O1553" s="257"/>
      <c r="P1553" s="257"/>
      <c r="Q1553" s="5"/>
      <c r="R1553" s="8"/>
      <c r="S1553" s="5"/>
      <c r="T1553" s="5"/>
      <c r="U1553" s="5"/>
      <c r="V1553" s="5"/>
      <c r="W1553" s="5"/>
      <c r="X1553" s="5"/>
      <c r="Y1553" s="5"/>
      <c r="Z1553" s="5"/>
    </row>
    <row r="1554" customFormat="false" ht="15" hidden="false" customHeight="true" outlineLevel="0" collapsed="false">
      <c r="A1554" s="257"/>
      <c r="B1554" s="257"/>
      <c r="C1554" s="257"/>
      <c r="D1554" s="257"/>
      <c r="E1554" s="257"/>
      <c r="F1554" s="257"/>
      <c r="G1554" s="257"/>
      <c r="H1554" s="257"/>
      <c r="I1554" s="257"/>
      <c r="J1554" s="257"/>
      <c r="K1554" s="257"/>
      <c r="L1554" s="257"/>
      <c r="M1554" s="257"/>
      <c r="N1554" s="257"/>
      <c r="O1554" s="257"/>
      <c r="P1554" s="257"/>
      <c r="Q1554" s="5"/>
      <c r="R1554" s="8"/>
      <c r="S1554" s="5"/>
      <c r="T1554" s="5"/>
      <c r="U1554" s="5"/>
      <c r="V1554" s="5"/>
      <c r="W1554" s="5"/>
      <c r="X1554" s="5"/>
      <c r="Y1554" s="5"/>
      <c r="Z1554" s="5"/>
    </row>
    <row r="1555" customFormat="false" ht="15" hidden="false" customHeight="true" outlineLevel="0" collapsed="false">
      <c r="A1555" s="257"/>
      <c r="B1555" s="257"/>
      <c r="C1555" s="257"/>
      <c r="D1555" s="257"/>
      <c r="E1555" s="257"/>
      <c r="F1555" s="257"/>
      <c r="G1555" s="257"/>
      <c r="H1555" s="257"/>
      <c r="I1555" s="257"/>
      <c r="J1555" s="257"/>
      <c r="K1555" s="257"/>
      <c r="L1555" s="257"/>
      <c r="M1555" s="257"/>
      <c r="N1555" s="257"/>
      <c r="O1555" s="257"/>
      <c r="P1555" s="257"/>
      <c r="Q1555" s="5"/>
      <c r="R1555" s="8"/>
      <c r="S1555" s="5"/>
      <c r="T1555" s="5"/>
      <c r="U1555" s="5"/>
      <c r="V1555" s="5"/>
      <c r="W1555" s="5"/>
      <c r="X1555" s="5"/>
      <c r="Y1555" s="5"/>
      <c r="Z1555" s="5"/>
    </row>
    <row r="1556" customFormat="false" ht="15" hidden="false" customHeight="true" outlineLevel="0" collapsed="false">
      <c r="A1556" s="257"/>
      <c r="B1556" s="257"/>
      <c r="C1556" s="257"/>
      <c r="D1556" s="257"/>
      <c r="E1556" s="257"/>
      <c r="F1556" s="257"/>
      <c r="G1556" s="257"/>
      <c r="H1556" s="257"/>
      <c r="I1556" s="257"/>
      <c r="J1556" s="257"/>
      <c r="K1556" s="257"/>
      <c r="L1556" s="257"/>
      <c r="M1556" s="257"/>
      <c r="N1556" s="257"/>
      <c r="O1556" s="257"/>
      <c r="P1556" s="257"/>
      <c r="Q1556" s="5"/>
      <c r="R1556" s="8"/>
      <c r="S1556" s="5"/>
      <c r="T1556" s="5"/>
      <c r="U1556" s="5"/>
      <c r="V1556" s="5"/>
      <c r="W1556" s="5"/>
      <c r="X1556" s="5"/>
      <c r="Y1556" s="5"/>
      <c r="Z1556" s="5"/>
    </row>
    <row r="1557" customFormat="false" ht="15" hidden="false" customHeight="true" outlineLevel="0" collapsed="false">
      <c r="A1557" s="257"/>
      <c r="B1557" s="257"/>
      <c r="C1557" s="257"/>
      <c r="D1557" s="257"/>
      <c r="E1557" s="257"/>
      <c r="F1557" s="257"/>
      <c r="G1557" s="257"/>
      <c r="H1557" s="257"/>
      <c r="I1557" s="257"/>
      <c r="J1557" s="257"/>
      <c r="K1557" s="257"/>
      <c r="L1557" s="257"/>
      <c r="M1557" s="257"/>
      <c r="N1557" s="257"/>
      <c r="O1557" s="257"/>
      <c r="P1557" s="257"/>
      <c r="Q1557" s="5"/>
      <c r="R1557" s="8"/>
      <c r="S1557" s="5"/>
      <c r="T1557" s="5"/>
      <c r="U1557" s="5"/>
      <c r="V1557" s="5"/>
      <c r="W1557" s="5"/>
      <c r="X1557" s="5"/>
      <c r="Y1557" s="5"/>
      <c r="Z1557" s="5"/>
    </row>
    <row r="1558" customFormat="false" ht="15" hidden="false" customHeight="true" outlineLevel="0" collapsed="false">
      <c r="A1558" s="257"/>
      <c r="B1558" s="257"/>
      <c r="C1558" s="257"/>
      <c r="D1558" s="257"/>
      <c r="E1558" s="257"/>
      <c r="F1558" s="257"/>
      <c r="G1558" s="257"/>
      <c r="H1558" s="257"/>
      <c r="I1558" s="257"/>
      <c r="J1558" s="257"/>
      <c r="K1558" s="257"/>
      <c r="L1558" s="257"/>
      <c r="M1558" s="257"/>
      <c r="N1558" s="257"/>
      <c r="O1558" s="257"/>
      <c r="P1558" s="257"/>
      <c r="Q1558" s="5"/>
      <c r="R1558" s="8"/>
      <c r="S1558" s="5"/>
      <c r="T1558" s="5"/>
      <c r="U1558" s="5"/>
      <c r="V1558" s="5"/>
      <c r="W1558" s="5"/>
      <c r="X1558" s="5"/>
      <c r="Y1558" s="5"/>
      <c r="Z1558" s="5"/>
    </row>
    <row r="1559" customFormat="false" ht="15" hidden="false" customHeight="true" outlineLevel="0" collapsed="false">
      <c r="A1559" s="257"/>
      <c r="B1559" s="257"/>
      <c r="C1559" s="257"/>
      <c r="D1559" s="257"/>
      <c r="E1559" s="257"/>
      <c r="F1559" s="257"/>
      <c r="G1559" s="257"/>
      <c r="H1559" s="257"/>
      <c r="I1559" s="257"/>
      <c r="J1559" s="257"/>
      <c r="K1559" s="257"/>
      <c r="L1559" s="257"/>
      <c r="M1559" s="257"/>
      <c r="N1559" s="257"/>
      <c r="O1559" s="257"/>
      <c r="P1559" s="257"/>
      <c r="Q1559" s="5"/>
      <c r="R1559" s="8"/>
      <c r="S1559" s="5"/>
      <c r="T1559" s="5"/>
      <c r="U1559" s="5"/>
      <c r="V1559" s="5"/>
      <c r="W1559" s="5"/>
      <c r="X1559" s="5"/>
      <c r="Y1559" s="5"/>
      <c r="Z1559" s="5"/>
    </row>
    <row r="1560" customFormat="false" ht="15" hidden="false" customHeight="true" outlineLevel="0" collapsed="false">
      <c r="A1560" s="257"/>
      <c r="B1560" s="257"/>
      <c r="C1560" s="257"/>
      <c r="D1560" s="257"/>
      <c r="E1560" s="257"/>
      <c r="F1560" s="257"/>
      <c r="G1560" s="257"/>
      <c r="H1560" s="257"/>
      <c r="I1560" s="257"/>
      <c r="J1560" s="257"/>
      <c r="K1560" s="257"/>
      <c r="L1560" s="257"/>
      <c r="M1560" s="257"/>
      <c r="N1560" s="257"/>
      <c r="O1560" s="257"/>
      <c r="P1560" s="257"/>
      <c r="Q1560" s="5"/>
      <c r="R1560" s="8"/>
      <c r="S1560" s="5"/>
      <c r="T1560" s="5"/>
      <c r="U1560" s="5"/>
      <c r="V1560" s="5"/>
      <c r="W1560" s="5"/>
      <c r="X1560" s="5"/>
      <c r="Y1560" s="5"/>
      <c r="Z1560" s="5"/>
    </row>
    <row r="1561" customFormat="false" ht="15" hidden="false" customHeight="true" outlineLevel="0" collapsed="false">
      <c r="A1561" s="257"/>
      <c r="B1561" s="257"/>
      <c r="C1561" s="257"/>
      <c r="D1561" s="257"/>
      <c r="E1561" s="257"/>
      <c r="F1561" s="257"/>
      <c r="G1561" s="257"/>
      <c r="H1561" s="257"/>
      <c r="I1561" s="257"/>
      <c r="J1561" s="257"/>
      <c r="K1561" s="257"/>
      <c r="L1561" s="257"/>
      <c r="M1561" s="257"/>
      <c r="N1561" s="257"/>
      <c r="O1561" s="257"/>
      <c r="P1561" s="257"/>
      <c r="Q1561" s="5"/>
      <c r="R1561" s="8"/>
      <c r="S1561" s="5"/>
      <c r="T1561" s="5"/>
      <c r="U1561" s="5"/>
      <c r="V1561" s="5"/>
      <c r="W1561" s="5"/>
      <c r="X1561" s="5"/>
      <c r="Y1561" s="5"/>
      <c r="Z1561" s="5"/>
    </row>
    <row r="1562" customFormat="false" ht="15" hidden="false" customHeight="true" outlineLevel="0" collapsed="false">
      <c r="A1562" s="257"/>
      <c r="B1562" s="257"/>
      <c r="C1562" s="257"/>
      <c r="D1562" s="257"/>
      <c r="E1562" s="257"/>
      <c r="F1562" s="257"/>
      <c r="G1562" s="257"/>
      <c r="H1562" s="257"/>
      <c r="I1562" s="257"/>
      <c r="J1562" s="257"/>
      <c r="K1562" s="257"/>
      <c r="L1562" s="257"/>
      <c r="M1562" s="257"/>
      <c r="N1562" s="257"/>
      <c r="O1562" s="257"/>
      <c r="P1562" s="257"/>
      <c r="Q1562" s="5"/>
      <c r="R1562" s="8"/>
      <c r="S1562" s="5"/>
      <c r="T1562" s="5"/>
      <c r="U1562" s="5"/>
      <c r="V1562" s="5"/>
      <c r="W1562" s="5"/>
      <c r="X1562" s="5"/>
      <c r="Y1562" s="5"/>
      <c r="Z1562" s="5"/>
    </row>
    <row r="1563" customFormat="false" ht="15" hidden="false" customHeight="true" outlineLevel="0" collapsed="false">
      <c r="A1563" s="257"/>
      <c r="B1563" s="257"/>
      <c r="C1563" s="257"/>
      <c r="D1563" s="257"/>
      <c r="E1563" s="257"/>
      <c r="F1563" s="257"/>
      <c r="G1563" s="257"/>
      <c r="H1563" s="257"/>
      <c r="I1563" s="257"/>
      <c r="J1563" s="257"/>
      <c r="K1563" s="257"/>
      <c r="L1563" s="257"/>
      <c r="M1563" s="257"/>
      <c r="N1563" s="257"/>
      <c r="O1563" s="257"/>
      <c r="P1563" s="257"/>
      <c r="Q1563" s="5"/>
      <c r="R1563" s="8"/>
      <c r="S1563" s="5"/>
      <c r="T1563" s="5"/>
      <c r="U1563" s="5"/>
      <c r="V1563" s="5"/>
      <c r="W1563" s="5"/>
      <c r="X1563" s="5"/>
      <c r="Y1563" s="5"/>
      <c r="Z1563" s="5"/>
    </row>
    <row r="1564" customFormat="false" ht="15" hidden="false" customHeight="true" outlineLevel="0" collapsed="false">
      <c r="A1564" s="257"/>
      <c r="B1564" s="257"/>
      <c r="C1564" s="257"/>
      <c r="D1564" s="257"/>
      <c r="E1564" s="257"/>
      <c r="F1564" s="257"/>
      <c r="G1564" s="257"/>
      <c r="H1564" s="257"/>
      <c r="I1564" s="257"/>
      <c r="J1564" s="257"/>
      <c r="K1564" s="257"/>
      <c r="L1564" s="257"/>
      <c r="M1564" s="257"/>
      <c r="N1564" s="257"/>
      <c r="O1564" s="257"/>
      <c r="P1564" s="257"/>
      <c r="Q1564" s="5"/>
      <c r="R1564" s="8"/>
      <c r="S1564" s="5"/>
      <c r="T1564" s="5"/>
      <c r="U1564" s="5"/>
      <c r="V1564" s="5"/>
      <c r="W1564" s="5"/>
      <c r="X1564" s="5"/>
      <c r="Y1564" s="5"/>
      <c r="Z1564" s="5"/>
    </row>
    <row r="1565" customFormat="false" ht="15" hidden="false" customHeight="true" outlineLevel="0" collapsed="false">
      <c r="A1565" s="257"/>
      <c r="B1565" s="257"/>
      <c r="C1565" s="257"/>
      <c r="D1565" s="257"/>
      <c r="E1565" s="257"/>
      <c r="F1565" s="257"/>
      <c r="G1565" s="257"/>
      <c r="H1565" s="257"/>
      <c r="I1565" s="257"/>
      <c r="J1565" s="257"/>
      <c r="K1565" s="257"/>
      <c r="L1565" s="257"/>
      <c r="M1565" s="257"/>
      <c r="N1565" s="257"/>
      <c r="O1565" s="257"/>
      <c r="P1565" s="257"/>
      <c r="Q1565" s="5"/>
      <c r="R1565" s="8"/>
      <c r="S1565" s="5"/>
      <c r="T1565" s="5"/>
      <c r="U1565" s="5"/>
      <c r="V1565" s="5"/>
      <c r="W1565" s="5"/>
      <c r="X1565" s="5"/>
      <c r="Y1565" s="5"/>
      <c r="Z1565" s="5"/>
    </row>
    <row r="1566" customFormat="false" ht="15" hidden="false" customHeight="true" outlineLevel="0" collapsed="false">
      <c r="A1566" s="257"/>
      <c r="B1566" s="257"/>
      <c r="C1566" s="257"/>
      <c r="D1566" s="257"/>
      <c r="E1566" s="257"/>
      <c r="F1566" s="257"/>
      <c r="G1566" s="257"/>
      <c r="H1566" s="257"/>
      <c r="I1566" s="257"/>
      <c r="J1566" s="257"/>
      <c r="K1566" s="257"/>
      <c r="L1566" s="257"/>
      <c r="M1566" s="257"/>
      <c r="N1566" s="257"/>
      <c r="O1566" s="257"/>
      <c r="P1566" s="257"/>
      <c r="Q1566" s="5"/>
      <c r="R1566" s="8"/>
      <c r="S1566" s="5"/>
      <c r="T1566" s="5"/>
      <c r="U1566" s="5"/>
      <c r="V1566" s="5"/>
      <c r="W1566" s="5"/>
      <c r="X1566" s="5"/>
      <c r="Y1566" s="5"/>
      <c r="Z1566" s="5"/>
    </row>
    <row r="1567" customFormat="false" ht="15" hidden="false" customHeight="true" outlineLevel="0" collapsed="false">
      <c r="A1567" s="257"/>
      <c r="B1567" s="257"/>
      <c r="C1567" s="257"/>
      <c r="D1567" s="257"/>
      <c r="E1567" s="257"/>
      <c r="F1567" s="257"/>
      <c r="G1567" s="257"/>
      <c r="H1567" s="257"/>
      <c r="I1567" s="257"/>
      <c r="J1567" s="257"/>
      <c r="K1567" s="257"/>
      <c r="L1567" s="257"/>
      <c r="M1567" s="257"/>
      <c r="N1567" s="257"/>
      <c r="O1567" s="257"/>
      <c r="P1567" s="257"/>
      <c r="Q1567" s="5"/>
      <c r="R1567" s="8"/>
      <c r="S1567" s="5"/>
      <c r="T1567" s="5"/>
      <c r="U1567" s="5"/>
      <c r="V1567" s="5"/>
      <c r="W1567" s="5"/>
      <c r="X1567" s="5"/>
      <c r="Y1567" s="5"/>
      <c r="Z1567" s="5"/>
    </row>
    <row r="1568" customFormat="false" ht="15" hidden="false" customHeight="true" outlineLevel="0" collapsed="false">
      <c r="A1568" s="257"/>
      <c r="B1568" s="257"/>
      <c r="C1568" s="257"/>
      <c r="D1568" s="257"/>
      <c r="E1568" s="257"/>
      <c r="F1568" s="257"/>
      <c r="G1568" s="257"/>
      <c r="H1568" s="257"/>
      <c r="I1568" s="257"/>
      <c r="J1568" s="257"/>
      <c r="K1568" s="257"/>
      <c r="L1568" s="257"/>
      <c r="M1568" s="257"/>
      <c r="N1568" s="257"/>
      <c r="O1568" s="257"/>
      <c r="P1568" s="257"/>
      <c r="Q1568" s="5"/>
      <c r="R1568" s="8"/>
      <c r="S1568" s="5"/>
      <c r="T1568" s="5"/>
      <c r="U1568" s="5"/>
      <c r="V1568" s="5"/>
      <c r="W1568" s="5"/>
      <c r="X1568" s="5"/>
      <c r="Y1568" s="5"/>
      <c r="Z1568" s="5"/>
    </row>
    <row r="1569" customFormat="false" ht="15" hidden="false" customHeight="true" outlineLevel="0" collapsed="false">
      <c r="A1569" s="257"/>
      <c r="B1569" s="257"/>
      <c r="C1569" s="257"/>
      <c r="D1569" s="257"/>
      <c r="E1569" s="257"/>
      <c r="F1569" s="257"/>
      <c r="G1569" s="257"/>
      <c r="H1569" s="257"/>
      <c r="I1569" s="257"/>
      <c r="J1569" s="257"/>
      <c r="K1569" s="257"/>
      <c r="L1569" s="257"/>
      <c r="M1569" s="257"/>
      <c r="N1569" s="257"/>
      <c r="O1569" s="257"/>
      <c r="P1569" s="257"/>
      <c r="Q1569" s="5"/>
      <c r="R1569" s="8"/>
      <c r="S1569" s="5"/>
      <c r="T1569" s="5"/>
      <c r="U1569" s="5"/>
      <c r="V1569" s="5"/>
      <c r="W1569" s="5"/>
      <c r="X1569" s="5"/>
      <c r="Y1569" s="5"/>
      <c r="Z1569" s="5"/>
    </row>
    <row r="1570" customFormat="false" ht="15" hidden="false" customHeight="true" outlineLevel="0" collapsed="false">
      <c r="A1570" s="257"/>
      <c r="B1570" s="257"/>
      <c r="C1570" s="257"/>
      <c r="D1570" s="257"/>
      <c r="E1570" s="257"/>
      <c r="F1570" s="257"/>
      <c r="G1570" s="257"/>
      <c r="H1570" s="257"/>
      <c r="I1570" s="257"/>
      <c r="J1570" s="257"/>
      <c r="K1570" s="257"/>
      <c r="L1570" s="257"/>
      <c r="M1570" s="257"/>
      <c r="N1570" s="257"/>
      <c r="O1570" s="257"/>
      <c r="P1570" s="257"/>
      <c r="Q1570" s="5"/>
      <c r="R1570" s="8"/>
      <c r="S1570" s="5"/>
      <c r="T1570" s="5"/>
      <c r="U1570" s="5"/>
      <c r="V1570" s="5"/>
      <c r="W1570" s="5"/>
      <c r="X1570" s="5"/>
      <c r="Y1570" s="5"/>
      <c r="Z1570" s="5"/>
    </row>
    <row r="1571" customFormat="false" ht="15" hidden="false" customHeight="true" outlineLevel="0" collapsed="false">
      <c r="A1571" s="257"/>
      <c r="B1571" s="257"/>
      <c r="C1571" s="257"/>
      <c r="D1571" s="257"/>
      <c r="E1571" s="257"/>
      <c r="F1571" s="257"/>
      <c r="G1571" s="257"/>
      <c r="H1571" s="257"/>
      <c r="I1571" s="257"/>
      <c r="J1571" s="257"/>
      <c r="K1571" s="257"/>
      <c r="L1571" s="257"/>
      <c r="M1571" s="257"/>
      <c r="N1571" s="257"/>
      <c r="O1571" s="257"/>
      <c r="P1571" s="257"/>
      <c r="Q1571" s="5"/>
      <c r="R1571" s="8"/>
      <c r="S1571" s="5"/>
      <c r="T1571" s="5"/>
      <c r="U1571" s="5"/>
      <c r="V1571" s="5"/>
      <c r="W1571" s="5"/>
      <c r="X1571" s="5"/>
      <c r="Y1571" s="5"/>
      <c r="Z1571" s="5"/>
    </row>
    <row r="1572" customFormat="false" ht="15" hidden="false" customHeight="true" outlineLevel="0" collapsed="false">
      <c r="A1572" s="257"/>
      <c r="B1572" s="257"/>
      <c r="C1572" s="257"/>
      <c r="D1572" s="257"/>
      <c r="E1572" s="257"/>
      <c r="F1572" s="257"/>
      <c r="G1572" s="257"/>
      <c r="H1572" s="257"/>
      <c r="I1572" s="257"/>
      <c r="J1572" s="257"/>
      <c r="K1572" s="257"/>
      <c r="L1572" s="257"/>
      <c r="M1572" s="257"/>
      <c r="N1572" s="257"/>
      <c r="O1572" s="257"/>
      <c r="P1572" s="257"/>
      <c r="Q1572" s="5"/>
      <c r="R1572" s="8"/>
      <c r="S1572" s="5"/>
      <c r="T1572" s="5"/>
      <c r="U1572" s="5"/>
      <c r="V1572" s="5"/>
      <c r="W1572" s="5"/>
      <c r="X1572" s="5"/>
      <c r="Y1572" s="5"/>
      <c r="Z1572" s="5"/>
    </row>
    <row r="1573" customFormat="false" ht="15" hidden="false" customHeight="true" outlineLevel="0" collapsed="false">
      <c r="A1573" s="257"/>
      <c r="B1573" s="257"/>
      <c r="C1573" s="257"/>
      <c r="D1573" s="257"/>
      <c r="E1573" s="257"/>
      <c r="F1573" s="257"/>
      <c r="G1573" s="257"/>
      <c r="H1573" s="257"/>
      <c r="I1573" s="257"/>
      <c r="J1573" s="257"/>
      <c r="K1573" s="257"/>
      <c r="L1573" s="257"/>
      <c r="M1573" s="257"/>
      <c r="N1573" s="257"/>
      <c r="O1573" s="257"/>
      <c r="P1573" s="257"/>
      <c r="Q1573" s="5"/>
      <c r="R1573" s="8"/>
      <c r="S1573" s="5"/>
      <c r="T1573" s="5"/>
      <c r="U1573" s="5"/>
      <c r="V1573" s="5"/>
      <c r="W1573" s="5"/>
      <c r="X1573" s="5"/>
      <c r="Y1573" s="5"/>
      <c r="Z1573" s="5"/>
    </row>
    <row r="1574" customFormat="false" ht="15" hidden="false" customHeight="true" outlineLevel="0" collapsed="false">
      <c r="A1574" s="257"/>
      <c r="B1574" s="257"/>
      <c r="C1574" s="257"/>
      <c r="D1574" s="257"/>
      <c r="E1574" s="257"/>
      <c r="F1574" s="257"/>
      <c r="G1574" s="257"/>
      <c r="H1574" s="257"/>
      <c r="I1574" s="257"/>
      <c r="J1574" s="257"/>
      <c r="K1574" s="257"/>
      <c r="L1574" s="257"/>
      <c r="M1574" s="257"/>
      <c r="N1574" s="257"/>
      <c r="O1574" s="257"/>
      <c r="P1574" s="257"/>
      <c r="Q1574" s="5"/>
      <c r="R1574" s="8"/>
      <c r="S1574" s="5"/>
      <c r="T1574" s="5"/>
      <c r="U1574" s="5"/>
      <c r="V1574" s="5"/>
      <c r="W1574" s="5"/>
      <c r="X1574" s="5"/>
      <c r="Y1574" s="5"/>
      <c r="Z1574" s="5"/>
    </row>
    <row r="1575" customFormat="false" ht="15" hidden="false" customHeight="true" outlineLevel="0" collapsed="false">
      <c r="A1575" s="257"/>
      <c r="B1575" s="257"/>
      <c r="C1575" s="257"/>
      <c r="D1575" s="257"/>
      <c r="E1575" s="257"/>
      <c r="F1575" s="257"/>
      <c r="G1575" s="257"/>
      <c r="H1575" s="257"/>
      <c r="I1575" s="257"/>
      <c r="J1575" s="257"/>
      <c r="K1575" s="257"/>
      <c r="L1575" s="257"/>
      <c r="M1575" s="257"/>
      <c r="N1575" s="257"/>
      <c r="O1575" s="257"/>
      <c r="P1575" s="257"/>
      <c r="Q1575" s="5"/>
      <c r="R1575" s="8"/>
      <c r="S1575" s="5"/>
      <c r="T1575" s="5"/>
      <c r="U1575" s="5"/>
      <c r="V1575" s="5"/>
      <c r="W1575" s="5"/>
      <c r="X1575" s="5"/>
      <c r="Y1575" s="5"/>
      <c r="Z1575" s="5"/>
    </row>
    <row r="1576" customFormat="false" ht="15" hidden="false" customHeight="true" outlineLevel="0" collapsed="false">
      <c r="A1576" s="257"/>
      <c r="B1576" s="257"/>
      <c r="C1576" s="257"/>
      <c r="D1576" s="257"/>
      <c r="E1576" s="257"/>
      <c r="F1576" s="257"/>
      <c r="G1576" s="257"/>
      <c r="H1576" s="257"/>
      <c r="I1576" s="257"/>
      <c r="J1576" s="257"/>
      <c r="K1576" s="257"/>
      <c r="L1576" s="257"/>
      <c r="M1576" s="257"/>
      <c r="N1576" s="257"/>
      <c r="O1576" s="257"/>
      <c r="P1576" s="257"/>
      <c r="Q1576" s="5"/>
      <c r="R1576" s="8"/>
      <c r="S1576" s="5"/>
      <c r="T1576" s="5"/>
      <c r="U1576" s="5"/>
      <c r="V1576" s="5"/>
      <c r="W1576" s="5"/>
      <c r="X1576" s="5"/>
      <c r="Y1576" s="5"/>
      <c r="Z1576" s="5"/>
    </row>
    <row r="1577" customFormat="false" ht="15" hidden="false" customHeight="true" outlineLevel="0" collapsed="false">
      <c r="A1577" s="257"/>
      <c r="B1577" s="257"/>
      <c r="C1577" s="257"/>
      <c r="D1577" s="257"/>
      <c r="E1577" s="257"/>
      <c r="F1577" s="257"/>
      <c r="G1577" s="257"/>
      <c r="H1577" s="257"/>
      <c r="I1577" s="257"/>
      <c r="J1577" s="257"/>
      <c r="K1577" s="257"/>
      <c r="L1577" s="257"/>
      <c r="M1577" s="257"/>
      <c r="N1577" s="257"/>
      <c r="O1577" s="257"/>
      <c r="P1577" s="257"/>
      <c r="Q1577" s="5"/>
      <c r="R1577" s="8"/>
      <c r="S1577" s="5"/>
      <c r="T1577" s="5"/>
      <c r="U1577" s="5"/>
      <c r="V1577" s="5"/>
      <c r="W1577" s="5"/>
      <c r="X1577" s="5"/>
      <c r="Y1577" s="5"/>
      <c r="Z1577" s="5"/>
    </row>
    <row r="1578" customFormat="false" ht="15" hidden="false" customHeight="true" outlineLevel="0" collapsed="false">
      <c r="A1578" s="257"/>
      <c r="B1578" s="257"/>
      <c r="C1578" s="257"/>
      <c r="D1578" s="257"/>
      <c r="E1578" s="257"/>
      <c r="F1578" s="257"/>
      <c r="G1578" s="257"/>
      <c r="H1578" s="257"/>
      <c r="I1578" s="257"/>
      <c r="J1578" s="257"/>
      <c r="K1578" s="257"/>
      <c r="L1578" s="257"/>
      <c r="M1578" s="257"/>
      <c r="N1578" s="257"/>
      <c r="O1578" s="257"/>
      <c r="P1578" s="257"/>
      <c r="Q1578" s="5"/>
      <c r="R1578" s="8"/>
      <c r="S1578" s="5"/>
      <c r="T1578" s="5"/>
      <c r="U1578" s="5"/>
      <c r="V1578" s="5"/>
      <c r="W1578" s="5"/>
      <c r="X1578" s="5"/>
      <c r="Y1578" s="5"/>
      <c r="Z1578" s="5"/>
    </row>
    <row r="1579" customFormat="false" ht="15" hidden="false" customHeight="true" outlineLevel="0" collapsed="false">
      <c r="A1579" s="257"/>
      <c r="B1579" s="257"/>
      <c r="C1579" s="257"/>
      <c r="D1579" s="257"/>
      <c r="E1579" s="257"/>
      <c r="F1579" s="257"/>
      <c r="G1579" s="257"/>
      <c r="H1579" s="257"/>
      <c r="I1579" s="257"/>
      <c r="J1579" s="257"/>
      <c r="K1579" s="257"/>
      <c r="L1579" s="257"/>
      <c r="M1579" s="257"/>
      <c r="N1579" s="257"/>
      <c r="O1579" s="257"/>
      <c r="P1579" s="257"/>
      <c r="Q1579" s="5"/>
      <c r="R1579" s="8"/>
      <c r="S1579" s="5"/>
      <c r="T1579" s="5"/>
      <c r="U1579" s="5"/>
      <c r="V1579" s="5"/>
      <c r="W1579" s="5"/>
      <c r="X1579" s="5"/>
      <c r="Y1579" s="5"/>
      <c r="Z1579" s="5"/>
    </row>
    <row r="1580" customFormat="false" ht="15" hidden="false" customHeight="true" outlineLevel="0" collapsed="false">
      <c r="A1580" s="257"/>
      <c r="B1580" s="257"/>
      <c r="C1580" s="257"/>
      <c r="D1580" s="257"/>
      <c r="E1580" s="257"/>
      <c r="F1580" s="257"/>
      <c r="G1580" s="257"/>
      <c r="H1580" s="257"/>
      <c r="I1580" s="257"/>
      <c r="J1580" s="257"/>
      <c r="K1580" s="257"/>
      <c r="L1580" s="257"/>
      <c r="M1580" s="257"/>
      <c r="N1580" s="257"/>
      <c r="O1580" s="257"/>
      <c r="P1580" s="257"/>
      <c r="Q1580" s="5"/>
      <c r="R1580" s="8"/>
      <c r="S1580" s="5"/>
      <c r="T1580" s="5"/>
      <c r="U1580" s="5"/>
      <c r="V1580" s="5"/>
      <c r="W1580" s="5"/>
      <c r="X1580" s="5"/>
      <c r="Y1580" s="5"/>
      <c r="Z1580" s="5"/>
    </row>
    <row r="1581" customFormat="false" ht="15" hidden="false" customHeight="true" outlineLevel="0" collapsed="false">
      <c r="A1581" s="257"/>
      <c r="B1581" s="257"/>
      <c r="C1581" s="257"/>
      <c r="D1581" s="257"/>
      <c r="E1581" s="257"/>
      <c r="F1581" s="257"/>
      <c r="G1581" s="257"/>
      <c r="H1581" s="257"/>
      <c r="I1581" s="257"/>
      <c r="J1581" s="257"/>
      <c r="K1581" s="257"/>
      <c r="L1581" s="257"/>
      <c r="M1581" s="257"/>
      <c r="N1581" s="257"/>
      <c r="O1581" s="257"/>
      <c r="P1581" s="257"/>
      <c r="Q1581" s="5"/>
      <c r="R1581" s="8"/>
      <c r="S1581" s="5"/>
      <c r="T1581" s="5"/>
      <c r="U1581" s="5"/>
      <c r="V1581" s="5"/>
      <c r="W1581" s="5"/>
      <c r="X1581" s="5"/>
      <c r="Y1581" s="5"/>
      <c r="Z1581" s="5"/>
    </row>
    <row r="1582" customFormat="false" ht="15" hidden="false" customHeight="true" outlineLevel="0" collapsed="false">
      <c r="A1582" s="257"/>
      <c r="B1582" s="257"/>
      <c r="C1582" s="257"/>
      <c r="D1582" s="257"/>
      <c r="E1582" s="257"/>
      <c r="F1582" s="257"/>
      <c r="G1582" s="257"/>
      <c r="H1582" s="257"/>
      <c r="I1582" s="257"/>
      <c r="J1582" s="257"/>
      <c r="K1582" s="257"/>
      <c r="L1582" s="257"/>
      <c r="M1582" s="257"/>
      <c r="N1582" s="257"/>
      <c r="O1582" s="257"/>
      <c r="P1582" s="257"/>
      <c r="Q1582" s="5"/>
      <c r="R1582" s="8"/>
      <c r="S1582" s="5"/>
      <c r="T1582" s="5"/>
      <c r="U1582" s="5"/>
      <c r="V1582" s="5"/>
      <c r="W1582" s="5"/>
      <c r="X1582" s="5"/>
      <c r="Y1582" s="5"/>
      <c r="Z1582" s="5"/>
    </row>
    <row r="1583" customFormat="false" ht="15" hidden="false" customHeight="true" outlineLevel="0" collapsed="false">
      <c r="A1583" s="257"/>
      <c r="B1583" s="257"/>
      <c r="C1583" s="257"/>
      <c r="D1583" s="257"/>
      <c r="E1583" s="257"/>
      <c r="F1583" s="257"/>
      <c r="G1583" s="257"/>
      <c r="H1583" s="257"/>
      <c r="I1583" s="257"/>
      <c r="J1583" s="257"/>
      <c r="K1583" s="257"/>
      <c r="L1583" s="257"/>
      <c r="M1583" s="257"/>
      <c r="N1583" s="257"/>
      <c r="O1583" s="257"/>
      <c r="P1583" s="257"/>
      <c r="Q1583" s="5"/>
      <c r="R1583" s="8"/>
      <c r="S1583" s="5"/>
      <c r="T1583" s="5"/>
      <c r="U1583" s="5"/>
      <c r="V1583" s="5"/>
      <c r="W1583" s="5"/>
      <c r="X1583" s="5"/>
      <c r="Y1583" s="5"/>
      <c r="Z1583" s="5"/>
    </row>
    <row r="1584" customFormat="false" ht="15" hidden="false" customHeight="true" outlineLevel="0" collapsed="false">
      <c r="A1584" s="257"/>
      <c r="B1584" s="257"/>
      <c r="C1584" s="257"/>
      <c r="D1584" s="257"/>
      <c r="E1584" s="257"/>
      <c r="F1584" s="257"/>
      <c r="G1584" s="257"/>
      <c r="H1584" s="257"/>
      <c r="I1584" s="257"/>
      <c r="J1584" s="257"/>
      <c r="K1584" s="257"/>
      <c r="L1584" s="257"/>
      <c r="M1584" s="257"/>
      <c r="N1584" s="257"/>
      <c r="O1584" s="257"/>
      <c r="P1584" s="257"/>
      <c r="Q1584" s="5"/>
      <c r="R1584" s="8"/>
      <c r="S1584" s="5"/>
      <c r="T1584" s="5"/>
      <c r="U1584" s="5"/>
      <c r="V1584" s="5"/>
      <c r="W1584" s="5"/>
      <c r="X1584" s="5"/>
      <c r="Y1584" s="5"/>
      <c r="Z1584" s="5"/>
    </row>
    <row r="1585" customFormat="false" ht="15" hidden="false" customHeight="true" outlineLevel="0" collapsed="false">
      <c r="A1585" s="257"/>
      <c r="B1585" s="257"/>
      <c r="C1585" s="257"/>
      <c r="D1585" s="257"/>
      <c r="E1585" s="257"/>
      <c r="F1585" s="257"/>
      <c r="G1585" s="257"/>
      <c r="H1585" s="257"/>
      <c r="I1585" s="257"/>
      <c r="J1585" s="257"/>
      <c r="K1585" s="257"/>
      <c r="L1585" s="257"/>
      <c r="M1585" s="257"/>
      <c r="N1585" s="257"/>
      <c r="O1585" s="257"/>
      <c r="P1585" s="257"/>
      <c r="Q1585" s="5"/>
      <c r="R1585" s="8"/>
      <c r="S1585" s="5"/>
      <c r="T1585" s="5"/>
      <c r="U1585" s="5"/>
      <c r="V1585" s="5"/>
      <c r="W1585" s="5"/>
      <c r="X1585" s="5"/>
      <c r="Y1585" s="5"/>
      <c r="Z1585" s="5"/>
    </row>
    <row r="1586" customFormat="false" ht="15" hidden="false" customHeight="true" outlineLevel="0" collapsed="false">
      <c r="A1586" s="257"/>
      <c r="B1586" s="257"/>
      <c r="C1586" s="257"/>
      <c r="D1586" s="257"/>
      <c r="E1586" s="257"/>
      <c r="F1586" s="257"/>
      <c r="G1586" s="257"/>
      <c r="H1586" s="257"/>
      <c r="I1586" s="257"/>
      <c r="J1586" s="257"/>
      <c r="K1586" s="257"/>
      <c r="L1586" s="257"/>
      <c r="M1586" s="257"/>
      <c r="N1586" s="257"/>
      <c r="O1586" s="257"/>
      <c r="P1586" s="257"/>
      <c r="Q1586" s="5"/>
      <c r="R1586" s="8"/>
      <c r="S1586" s="5"/>
      <c r="T1586" s="5"/>
      <c r="U1586" s="5"/>
      <c r="V1586" s="5"/>
      <c r="W1586" s="5"/>
      <c r="X1586" s="5"/>
      <c r="Y1586" s="5"/>
      <c r="Z1586" s="5"/>
    </row>
    <row r="1587" customFormat="false" ht="15" hidden="false" customHeight="true" outlineLevel="0" collapsed="false">
      <c r="A1587" s="257"/>
      <c r="B1587" s="257"/>
      <c r="C1587" s="257"/>
      <c r="D1587" s="257"/>
      <c r="E1587" s="257"/>
      <c r="F1587" s="257"/>
      <c r="G1587" s="257"/>
      <c r="H1587" s="257"/>
      <c r="I1587" s="257"/>
      <c r="J1587" s="257"/>
      <c r="K1587" s="257"/>
      <c r="L1587" s="257"/>
      <c r="M1587" s="257"/>
      <c r="N1587" s="257"/>
      <c r="O1587" s="257"/>
      <c r="P1587" s="257"/>
      <c r="Q1587" s="5"/>
      <c r="R1587" s="8"/>
      <c r="S1587" s="5"/>
      <c r="T1587" s="5"/>
      <c r="U1587" s="5"/>
      <c r="V1587" s="5"/>
      <c r="W1587" s="5"/>
      <c r="X1587" s="5"/>
      <c r="Y1587" s="5"/>
      <c r="Z1587" s="5"/>
    </row>
    <row r="1588" customFormat="false" ht="15" hidden="false" customHeight="true" outlineLevel="0" collapsed="false">
      <c r="A1588" s="257"/>
      <c r="B1588" s="257"/>
      <c r="C1588" s="257"/>
      <c r="D1588" s="257"/>
      <c r="E1588" s="257"/>
      <c r="F1588" s="257"/>
      <c r="G1588" s="257"/>
      <c r="H1588" s="257"/>
      <c r="I1588" s="257"/>
      <c r="J1588" s="257"/>
      <c r="K1588" s="257"/>
      <c r="L1588" s="257"/>
      <c r="M1588" s="257"/>
      <c r="N1588" s="257"/>
      <c r="O1588" s="257"/>
      <c r="P1588" s="257"/>
      <c r="Q1588" s="5"/>
      <c r="R1588" s="8"/>
      <c r="S1588" s="5"/>
      <c r="T1588" s="5"/>
      <c r="U1588" s="5"/>
      <c r="V1588" s="5"/>
      <c r="W1588" s="5"/>
      <c r="X1588" s="5"/>
      <c r="Y1588" s="5"/>
      <c r="Z1588" s="5"/>
    </row>
    <row r="1589" customFormat="false" ht="15" hidden="false" customHeight="true" outlineLevel="0" collapsed="false">
      <c r="A1589" s="257"/>
      <c r="B1589" s="257"/>
      <c r="C1589" s="257"/>
      <c r="D1589" s="257"/>
      <c r="E1589" s="257"/>
      <c r="F1589" s="257"/>
      <c r="G1589" s="257"/>
      <c r="H1589" s="257"/>
      <c r="I1589" s="257"/>
      <c r="J1589" s="257"/>
      <c r="K1589" s="257"/>
      <c r="L1589" s="257"/>
      <c r="M1589" s="257"/>
      <c r="N1589" s="257"/>
      <c r="O1589" s="257"/>
      <c r="P1589" s="257"/>
      <c r="Q1589" s="5"/>
      <c r="R1589" s="8"/>
      <c r="S1589" s="5"/>
      <c r="T1589" s="5"/>
      <c r="U1589" s="5"/>
      <c r="V1589" s="5"/>
      <c r="W1589" s="5"/>
      <c r="X1589" s="5"/>
      <c r="Y1589" s="5"/>
      <c r="Z1589" s="5"/>
    </row>
    <row r="1590" customFormat="false" ht="15" hidden="false" customHeight="true" outlineLevel="0" collapsed="false">
      <c r="A1590" s="257"/>
      <c r="B1590" s="257"/>
      <c r="C1590" s="257"/>
      <c r="D1590" s="257"/>
      <c r="E1590" s="257"/>
      <c r="F1590" s="257"/>
      <c r="G1590" s="257"/>
      <c r="H1590" s="257"/>
      <c r="I1590" s="257"/>
      <c r="J1590" s="257"/>
      <c r="K1590" s="257"/>
      <c r="L1590" s="257"/>
      <c r="M1590" s="257"/>
      <c r="N1590" s="257"/>
      <c r="O1590" s="257"/>
      <c r="P1590" s="257"/>
      <c r="Q1590" s="5"/>
      <c r="R1590" s="8"/>
      <c r="S1590" s="5"/>
      <c r="T1590" s="5"/>
      <c r="U1590" s="5"/>
      <c r="V1590" s="5"/>
      <c r="W1590" s="5"/>
      <c r="X1590" s="5"/>
      <c r="Y1590" s="5"/>
      <c r="Z1590" s="5"/>
    </row>
    <row r="1591" customFormat="false" ht="15" hidden="false" customHeight="true" outlineLevel="0" collapsed="false">
      <c r="A1591" s="257"/>
      <c r="B1591" s="257"/>
      <c r="C1591" s="257"/>
      <c r="D1591" s="257"/>
      <c r="E1591" s="257"/>
      <c r="F1591" s="257"/>
      <c r="G1591" s="257"/>
      <c r="H1591" s="257"/>
      <c r="I1591" s="257"/>
      <c r="J1591" s="257"/>
      <c r="K1591" s="257"/>
      <c r="L1591" s="257"/>
      <c r="M1591" s="257"/>
      <c r="N1591" s="257"/>
      <c r="O1591" s="257"/>
      <c r="P1591" s="257"/>
      <c r="Q1591" s="5"/>
      <c r="R1591" s="8"/>
      <c r="S1591" s="5"/>
      <c r="T1591" s="5"/>
      <c r="U1591" s="5"/>
      <c r="V1591" s="5"/>
      <c r="W1591" s="5"/>
      <c r="X1591" s="5"/>
      <c r="Y1591" s="5"/>
      <c r="Z1591" s="5"/>
    </row>
    <row r="1592" customFormat="false" ht="15" hidden="false" customHeight="true" outlineLevel="0" collapsed="false">
      <c r="A1592" s="257"/>
      <c r="B1592" s="257"/>
      <c r="C1592" s="257"/>
      <c r="D1592" s="257"/>
      <c r="E1592" s="257"/>
      <c r="F1592" s="257"/>
      <c r="G1592" s="257"/>
      <c r="H1592" s="257"/>
      <c r="I1592" s="257"/>
      <c r="J1592" s="257"/>
      <c r="K1592" s="257"/>
      <c r="L1592" s="257"/>
      <c r="M1592" s="257"/>
      <c r="N1592" s="257"/>
      <c r="O1592" s="257"/>
      <c r="P1592" s="257"/>
      <c r="Q1592" s="5"/>
      <c r="R1592" s="8"/>
      <c r="S1592" s="5"/>
      <c r="T1592" s="5"/>
      <c r="U1592" s="5"/>
      <c r="V1592" s="5"/>
      <c r="W1592" s="5"/>
      <c r="X1592" s="5"/>
      <c r="Y1592" s="5"/>
      <c r="Z1592" s="5"/>
    </row>
    <row r="1593" customFormat="false" ht="15" hidden="false" customHeight="true" outlineLevel="0" collapsed="false">
      <c r="A1593" s="257"/>
      <c r="B1593" s="257"/>
      <c r="C1593" s="257"/>
      <c r="D1593" s="257"/>
      <c r="E1593" s="257"/>
      <c r="F1593" s="257"/>
      <c r="G1593" s="257"/>
      <c r="H1593" s="257"/>
      <c r="I1593" s="257"/>
      <c r="J1593" s="257"/>
      <c r="K1593" s="257"/>
      <c r="L1593" s="257"/>
      <c r="M1593" s="257"/>
      <c r="N1593" s="257"/>
      <c r="O1593" s="257"/>
      <c r="P1593" s="257"/>
      <c r="Q1593" s="5"/>
      <c r="R1593" s="8"/>
      <c r="S1593" s="5"/>
      <c r="T1593" s="5"/>
      <c r="U1593" s="5"/>
      <c r="V1593" s="5"/>
      <c r="W1593" s="5"/>
      <c r="X1593" s="5"/>
      <c r="Y1593" s="5"/>
      <c r="Z1593" s="5"/>
    </row>
    <row r="1594" customFormat="false" ht="15" hidden="false" customHeight="true" outlineLevel="0" collapsed="false">
      <c r="A1594" s="257"/>
      <c r="B1594" s="257"/>
      <c r="C1594" s="257"/>
      <c r="D1594" s="257"/>
      <c r="E1594" s="257"/>
      <c r="F1594" s="257"/>
      <c r="G1594" s="257"/>
      <c r="H1594" s="257"/>
      <c r="I1594" s="257"/>
      <c r="J1594" s="257"/>
      <c r="K1594" s="257"/>
      <c r="L1594" s="257"/>
      <c r="M1594" s="257"/>
      <c r="N1594" s="257"/>
      <c r="O1594" s="257"/>
      <c r="P1594" s="257"/>
      <c r="Q1594" s="5"/>
      <c r="R1594" s="8"/>
      <c r="S1594" s="5"/>
      <c r="T1594" s="5"/>
      <c r="U1594" s="5"/>
      <c r="V1594" s="5"/>
      <c r="W1594" s="5"/>
      <c r="X1594" s="5"/>
      <c r="Y1594" s="5"/>
      <c r="Z1594" s="5"/>
    </row>
    <row r="1595" customFormat="false" ht="27" hidden="false" customHeight="true" outlineLevel="0" collapsed="false">
      <c r="A1595" s="257"/>
      <c r="B1595" s="257"/>
      <c r="C1595" s="257"/>
      <c r="D1595" s="257"/>
      <c r="E1595" s="257"/>
      <c r="F1595" s="257"/>
      <c r="G1595" s="257"/>
      <c r="H1595" s="257"/>
      <c r="I1595" s="257"/>
      <c r="J1595" s="257"/>
      <c r="K1595" s="257"/>
      <c r="L1595" s="257"/>
      <c r="M1595" s="257"/>
      <c r="N1595" s="257"/>
      <c r="O1595" s="257"/>
      <c r="P1595" s="257"/>
      <c r="Q1595" s="5"/>
      <c r="R1595" s="8"/>
      <c r="S1595" s="5"/>
      <c r="T1595" s="5"/>
      <c r="U1595" s="5"/>
      <c r="V1595" s="5"/>
      <c r="W1595" s="5"/>
      <c r="X1595" s="5"/>
      <c r="Y1595" s="5"/>
      <c r="Z1595" s="5"/>
    </row>
    <row r="1596" customFormat="false" ht="15" hidden="false" customHeight="true" outlineLevel="0" collapsed="false">
      <c r="A1596" s="257"/>
      <c r="B1596" s="257"/>
      <c r="C1596" s="257"/>
      <c r="D1596" s="257"/>
      <c r="E1596" s="257"/>
      <c r="F1596" s="257"/>
      <c r="G1596" s="257"/>
      <c r="H1596" s="257"/>
      <c r="I1596" s="257"/>
      <c r="J1596" s="257"/>
      <c r="K1596" s="257"/>
      <c r="L1596" s="257"/>
      <c r="M1596" s="257"/>
      <c r="N1596" s="257"/>
      <c r="O1596" s="257"/>
      <c r="P1596" s="257"/>
      <c r="Q1596" s="5"/>
      <c r="R1596" s="8"/>
      <c r="S1596" s="5"/>
      <c r="T1596" s="5"/>
      <c r="U1596" s="5"/>
      <c r="V1596" s="5"/>
      <c r="W1596" s="5"/>
      <c r="X1596" s="5"/>
      <c r="Y1596" s="5"/>
      <c r="Z1596" s="5"/>
    </row>
    <row r="1597" customFormat="false" ht="15" hidden="false" customHeight="true" outlineLevel="0" collapsed="false">
      <c r="A1597" s="257"/>
      <c r="B1597" s="257"/>
      <c r="C1597" s="257"/>
      <c r="D1597" s="257"/>
      <c r="E1597" s="257"/>
      <c r="F1597" s="257"/>
      <c r="G1597" s="257"/>
      <c r="H1597" s="257"/>
      <c r="I1597" s="257"/>
      <c r="J1597" s="257"/>
      <c r="K1597" s="257"/>
      <c r="L1597" s="257"/>
      <c r="M1597" s="257"/>
      <c r="N1597" s="257"/>
      <c r="O1597" s="257"/>
      <c r="P1597" s="257"/>
      <c r="Q1597" s="5"/>
      <c r="R1597" s="8"/>
      <c r="S1597" s="5"/>
      <c r="T1597" s="5"/>
      <c r="U1597" s="5"/>
      <c r="V1597" s="5"/>
      <c r="W1597" s="5"/>
      <c r="X1597" s="5"/>
      <c r="Y1597" s="5"/>
      <c r="Z1597" s="5"/>
    </row>
    <row r="1598" customFormat="false" ht="15" hidden="false" customHeight="true" outlineLevel="0" collapsed="false">
      <c r="A1598" s="257"/>
      <c r="B1598" s="257"/>
      <c r="C1598" s="257"/>
      <c r="D1598" s="257"/>
      <c r="E1598" s="257"/>
      <c r="F1598" s="257"/>
      <c r="G1598" s="257"/>
      <c r="H1598" s="257"/>
      <c r="I1598" s="257"/>
      <c r="J1598" s="257"/>
      <c r="K1598" s="257"/>
      <c r="L1598" s="257"/>
      <c r="M1598" s="257"/>
      <c r="N1598" s="257"/>
      <c r="O1598" s="257"/>
      <c r="P1598" s="257"/>
      <c r="Q1598" s="5"/>
      <c r="R1598" s="8"/>
      <c r="S1598" s="5"/>
      <c r="T1598" s="5"/>
      <c r="U1598" s="5"/>
      <c r="V1598" s="5"/>
      <c r="W1598" s="5"/>
      <c r="X1598" s="5"/>
      <c r="Y1598" s="5"/>
      <c r="Z1598" s="5"/>
    </row>
    <row r="1599" customFormat="false" ht="15" hidden="false" customHeight="true" outlineLevel="0" collapsed="false">
      <c r="A1599" s="257"/>
      <c r="B1599" s="257"/>
      <c r="C1599" s="257"/>
      <c r="D1599" s="257"/>
      <c r="E1599" s="257"/>
      <c r="F1599" s="257"/>
      <c r="G1599" s="257"/>
      <c r="H1599" s="257"/>
      <c r="I1599" s="257"/>
      <c r="J1599" s="257"/>
      <c r="K1599" s="257"/>
      <c r="L1599" s="257"/>
      <c r="M1599" s="257"/>
      <c r="N1599" s="257"/>
      <c r="O1599" s="257"/>
      <c r="P1599" s="257"/>
      <c r="Q1599" s="5"/>
      <c r="R1599" s="8"/>
      <c r="S1599" s="5"/>
      <c r="T1599" s="5"/>
      <c r="U1599" s="5"/>
      <c r="V1599" s="5"/>
      <c r="W1599" s="5"/>
      <c r="X1599" s="5"/>
      <c r="Y1599" s="5"/>
      <c r="Z1599" s="5"/>
    </row>
    <row r="1600" customFormat="false" ht="15" hidden="false" customHeight="true" outlineLevel="0" collapsed="false">
      <c r="A1600" s="257"/>
      <c r="B1600" s="257"/>
      <c r="C1600" s="257"/>
      <c r="D1600" s="257"/>
      <c r="E1600" s="257"/>
      <c r="F1600" s="257"/>
      <c r="G1600" s="257"/>
      <c r="H1600" s="257"/>
      <c r="I1600" s="257"/>
      <c r="J1600" s="257"/>
      <c r="K1600" s="257"/>
      <c r="L1600" s="257"/>
      <c r="M1600" s="257"/>
      <c r="N1600" s="257"/>
      <c r="O1600" s="257"/>
      <c r="P1600" s="257"/>
      <c r="Q1600" s="5"/>
      <c r="R1600" s="8"/>
      <c r="S1600" s="5"/>
      <c r="T1600" s="5"/>
      <c r="U1600" s="5"/>
      <c r="V1600" s="5"/>
      <c r="W1600" s="5"/>
      <c r="X1600" s="5"/>
      <c r="Y1600" s="5"/>
      <c r="Z1600" s="5"/>
    </row>
    <row r="1601" customFormat="false" ht="15" hidden="false" customHeight="true" outlineLevel="0" collapsed="false">
      <c r="A1601" s="257"/>
      <c r="B1601" s="257"/>
      <c r="C1601" s="257"/>
      <c r="D1601" s="257"/>
      <c r="E1601" s="257"/>
      <c r="F1601" s="257"/>
      <c r="G1601" s="257"/>
      <c r="H1601" s="257"/>
      <c r="I1601" s="257"/>
      <c r="J1601" s="257"/>
      <c r="K1601" s="257"/>
      <c r="L1601" s="257"/>
      <c r="M1601" s="257"/>
      <c r="N1601" s="257"/>
      <c r="O1601" s="257"/>
      <c r="P1601" s="257"/>
      <c r="Q1601" s="5"/>
      <c r="R1601" s="8"/>
      <c r="S1601" s="5"/>
      <c r="T1601" s="5"/>
      <c r="U1601" s="5"/>
      <c r="V1601" s="5"/>
      <c r="W1601" s="5"/>
      <c r="X1601" s="5"/>
      <c r="Y1601" s="5"/>
      <c r="Z1601" s="5"/>
    </row>
    <row r="1602" customFormat="false" ht="15" hidden="false" customHeight="true" outlineLevel="0" collapsed="false">
      <c r="A1602" s="257"/>
      <c r="B1602" s="257"/>
      <c r="C1602" s="257"/>
      <c r="D1602" s="257"/>
      <c r="E1602" s="257"/>
      <c r="F1602" s="257"/>
      <c r="G1602" s="257"/>
      <c r="H1602" s="257"/>
      <c r="I1602" s="257"/>
      <c r="J1602" s="257"/>
      <c r="K1602" s="257"/>
      <c r="L1602" s="257"/>
      <c r="M1602" s="257"/>
      <c r="N1602" s="257"/>
      <c r="O1602" s="257"/>
      <c r="P1602" s="257"/>
      <c r="Q1602" s="5"/>
      <c r="R1602" s="8"/>
      <c r="S1602" s="5"/>
      <c r="T1602" s="5"/>
      <c r="U1602" s="5"/>
      <c r="V1602" s="5"/>
      <c r="W1602" s="5"/>
      <c r="X1602" s="5"/>
      <c r="Y1602" s="5"/>
      <c r="Z1602" s="5"/>
    </row>
    <row r="1603" customFormat="false" ht="15" hidden="false" customHeight="true" outlineLevel="0" collapsed="false">
      <c r="A1603" s="257"/>
      <c r="B1603" s="257"/>
      <c r="C1603" s="257"/>
      <c r="D1603" s="257"/>
      <c r="E1603" s="257"/>
      <c r="F1603" s="257"/>
      <c r="G1603" s="257"/>
      <c r="H1603" s="257"/>
      <c r="I1603" s="257"/>
      <c r="J1603" s="257"/>
      <c r="K1603" s="257"/>
      <c r="L1603" s="257"/>
      <c r="M1603" s="257"/>
      <c r="N1603" s="257"/>
      <c r="O1603" s="257"/>
      <c r="P1603" s="257"/>
      <c r="Q1603" s="5"/>
      <c r="R1603" s="8"/>
      <c r="S1603" s="5"/>
      <c r="T1603" s="5"/>
      <c r="U1603" s="5"/>
      <c r="V1603" s="5"/>
      <c r="W1603" s="5"/>
      <c r="X1603" s="5"/>
      <c r="Y1603" s="5"/>
      <c r="Z1603" s="5"/>
    </row>
    <row r="1604" customFormat="false" ht="15" hidden="false" customHeight="true" outlineLevel="0" collapsed="false">
      <c r="A1604" s="257"/>
      <c r="B1604" s="257"/>
      <c r="C1604" s="257"/>
      <c r="D1604" s="257"/>
      <c r="E1604" s="257"/>
      <c r="F1604" s="257"/>
      <c r="G1604" s="257"/>
      <c r="H1604" s="257"/>
      <c r="I1604" s="257"/>
      <c r="J1604" s="257"/>
      <c r="K1604" s="257"/>
      <c r="L1604" s="257"/>
      <c r="M1604" s="257"/>
      <c r="N1604" s="257"/>
      <c r="O1604" s="257"/>
      <c r="P1604" s="257"/>
      <c r="Q1604" s="5"/>
      <c r="R1604" s="8"/>
      <c r="S1604" s="5"/>
      <c r="T1604" s="5"/>
      <c r="U1604" s="5"/>
      <c r="V1604" s="5"/>
      <c r="W1604" s="5"/>
      <c r="X1604" s="5"/>
      <c r="Y1604" s="5"/>
      <c r="Z1604" s="5"/>
    </row>
    <row r="1605" customFormat="false" ht="15" hidden="false" customHeight="true" outlineLevel="0" collapsed="false">
      <c r="A1605" s="257"/>
      <c r="B1605" s="257"/>
      <c r="C1605" s="257"/>
      <c r="D1605" s="257"/>
      <c r="E1605" s="257"/>
      <c r="F1605" s="257"/>
      <c r="G1605" s="257"/>
      <c r="H1605" s="257"/>
      <c r="I1605" s="257"/>
      <c r="J1605" s="257"/>
      <c r="K1605" s="257"/>
      <c r="L1605" s="257"/>
      <c r="M1605" s="257"/>
      <c r="N1605" s="257"/>
      <c r="O1605" s="257"/>
      <c r="P1605" s="257"/>
      <c r="Q1605" s="5"/>
      <c r="R1605" s="8"/>
      <c r="S1605" s="5"/>
      <c r="T1605" s="5"/>
      <c r="U1605" s="5"/>
      <c r="V1605" s="5"/>
      <c r="W1605" s="5"/>
      <c r="X1605" s="5"/>
      <c r="Y1605" s="5"/>
      <c r="Z1605" s="5"/>
    </row>
    <row r="1606" customFormat="false" ht="15" hidden="false" customHeight="true" outlineLevel="0" collapsed="false">
      <c r="A1606" s="257"/>
      <c r="B1606" s="257"/>
      <c r="C1606" s="257"/>
      <c r="D1606" s="257"/>
      <c r="E1606" s="257"/>
      <c r="F1606" s="257"/>
      <c r="G1606" s="257"/>
      <c r="H1606" s="257"/>
      <c r="I1606" s="257"/>
      <c r="J1606" s="257"/>
      <c r="K1606" s="257"/>
      <c r="L1606" s="257"/>
      <c r="M1606" s="257"/>
      <c r="N1606" s="257"/>
      <c r="O1606" s="257"/>
      <c r="P1606" s="257"/>
      <c r="Q1606" s="5"/>
      <c r="R1606" s="8"/>
      <c r="S1606" s="5"/>
      <c r="T1606" s="5"/>
      <c r="U1606" s="5"/>
      <c r="V1606" s="5"/>
      <c r="W1606" s="5"/>
      <c r="X1606" s="5"/>
      <c r="Y1606" s="5"/>
      <c r="Z1606" s="5"/>
    </row>
    <row r="1607" customFormat="false" ht="15" hidden="false" customHeight="true" outlineLevel="0" collapsed="false">
      <c r="A1607" s="257"/>
      <c r="B1607" s="257"/>
      <c r="C1607" s="257"/>
      <c r="D1607" s="257"/>
      <c r="E1607" s="257"/>
      <c r="F1607" s="257"/>
      <c r="G1607" s="257"/>
      <c r="H1607" s="257"/>
      <c r="I1607" s="257"/>
      <c r="J1607" s="257"/>
      <c r="K1607" s="257"/>
      <c r="L1607" s="257"/>
      <c r="M1607" s="257"/>
      <c r="N1607" s="257"/>
      <c r="O1607" s="257"/>
      <c r="P1607" s="257"/>
      <c r="Q1607" s="5"/>
      <c r="R1607" s="8"/>
      <c r="S1607" s="5"/>
      <c r="T1607" s="5"/>
      <c r="U1607" s="5"/>
      <c r="V1607" s="5"/>
      <c r="W1607" s="5"/>
      <c r="X1607" s="5"/>
      <c r="Y1607" s="5"/>
      <c r="Z1607" s="5"/>
    </row>
    <row r="1608" customFormat="false" ht="15" hidden="false" customHeight="true" outlineLevel="0" collapsed="false">
      <c r="A1608" s="257"/>
      <c r="B1608" s="257"/>
      <c r="C1608" s="257"/>
      <c r="D1608" s="257"/>
      <c r="E1608" s="257"/>
      <c r="F1608" s="257"/>
      <c r="G1608" s="257"/>
      <c r="H1608" s="257"/>
      <c r="I1608" s="257"/>
      <c r="J1608" s="257"/>
      <c r="K1608" s="257"/>
      <c r="L1608" s="257"/>
      <c r="M1608" s="257"/>
      <c r="N1608" s="257"/>
      <c r="O1608" s="257"/>
      <c r="P1608" s="257"/>
      <c r="Q1608" s="5"/>
      <c r="R1608" s="8"/>
      <c r="S1608" s="5"/>
      <c r="T1608" s="5"/>
      <c r="U1608" s="5"/>
      <c r="V1608" s="5"/>
      <c r="W1608" s="5"/>
      <c r="X1608" s="5"/>
      <c r="Y1608" s="5"/>
      <c r="Z1608" s="5"/>
    </row>
    <row r="1609" customFormat="false" ht="15" hidden="false" customHeight="true" outlineLevel="0" collapsed="false">
      <c r="A1609" s="257"/>
      <c r="B1609" s="257"/>
      <c r="C1609" s="257"/>
      <c r="D1609" s="257"/>
      <c r="E1609" s="257"/>
      <c r="F1609" s="257"/>
      <c r="G1609" s="257"/>
      <c r="H1609" s="257"/>
      <c r="I1609" s="257"/>
      <c r="J1609" s="257"/>
      <c r="K1609" s="257"/>
      <c r="L1609" s="257"/>
      <c r="M1609" s="257"/>
      <c r="N1609" s="257"/>
      <c r="O1609" s="257"/>
      <c r="P1609" s="257"/>
      <c r="Q1609" s="5"/>
      <c r="R1609" s="8"/>
      <c r="S1609" s="5"/>
      <c r="T1609" s="5"/>
      <c r="U1609" s="5"/>
      <c r="V1609" s="5"/>
      <c r="W1609" s="5"/>
      <c r="X1609" s="5"/>
      <c r="Y1609" s="5"/>
      <c r="Z1609" s="5"/>
    </row>
    <row r="1610" customFormat="false" ht="15" hidden="false" customHeight="true" outlineLevel="0" collapsed="false">
      <c r="A1610" s="257"/>
      <c r="B1610" s="257"/>
      <c r="C1610" s="257"/>
      <c r="D1610" s="257"/>
      <c r="E1610" s="257"/>
      <c r="F1610" s="257"/>
      <c r="G1610" s="257"/>
      <c r="H1610" s="257"/>
      <c r="I1610" s="257"/>
      <c r="J1610" s="257"/>
      <c r="K1610" s="257"/>
      <c r="L1610" s="257"/>
      <c r="M1610" s="257"/>
      <c r="N1610" s="257"/>
      <c r="O1610" s="257"/>
      <c r="P1610" s="257"/>
      <c r="Q1610" s="5"/>
      <c r="R1610" s="8"/>
      <c r="S1610" s="5"/>
      <c r="T1610" s="5"/>
      <c r="U1610" s="5"/>
      <c r="V1610" s="5"/>
      <c r="W1610" s="5"/>
      <c r="X1610" s="5"/>
      <c r="Y1610" s="5"/>
      <c r="Z1610" s="5"/>
    </row>
    <row r="1611" customFormat="false" ht="15" hidden="false" customHeight="true" outlineLevel="0" collapsed="false">
      <c r="A1611" s="257"/>
      <c r="B1611" s="257"/>
      <c r="C1611" s="257"/>
      <c r="D1611" s="257"/>
      <c r="E1611" s="257"/>
      <c r="F1611" s="257"/>
      <c r="G1611" s="257"/>
      <c r="H1611" s="257"/>
      <c r="I1611" s="257"/>
      <c r="J1611" s="257"/>
      <c r="K1611" s="257"/>
      <c r="L1611" s="257"/>
      <c r="M1611" s="257"/>
      <c r="N1611" s="257"/>
      <c r="O1611" s="257"/>
      <c r="P1611" s="257"/>
      <c r="Q1611" s="5"/>
      <c r="R1611" s="8"/>
      <c r="S1611" s="5"/>
      <c r="T1611" s="5"/>
      <c r="U1611" s="5"/>
      <c r="V1611" s="5"/>
      <c r="W1611" s="5"/>
      <c r="X1611" s="5"/>
      <c r="Y1611" s="5"/>
      <c r="Z1611" s="5"/>
    </row>
    <row r="1612" customFormat="false" ht="15" hidden="false" customHeight="true" outlineLevel="0" collapsed="false">
      <c r="A1612" s="257"/>
      <c r="B1612" s="257"/>
      <c r="C1612" s="257"/>
      <c r="D1612" s="257"/>
      <c r="E1612" s="257"/>
      <c r="F1612" s="257"/>
      <c r="G1612" s="257"/>
      <c r="H1612" s="257"/>
      <c r="I1612" s="257"/>
      <c r="J1612" s="257"/>
      <c r="K1612" s="257"/>
      <c r="L1612" s="257"/>
      <c r="M1612" s="257"/>
      <c r="N1612" s="257"/>
      <c r="O1612" s="257"/>
      <c r="P1612" s="257"/>
      <c r="Q1612" s="5"/>
      <c r="R1612" s="8"/>
      <c r="S1612" s="5"/>
      <c r="T1612" s="5"/>
      <c r="U1612" s="5"/>
      <c r="V1612" s="5"/>
      <c r="W1612" s="5"/>
      <c r="X1612" s="5"/>
      <c r="Y1612" s="5"/>
      <c r="Z1612" s="5"/>
    </row>
    <row r="1613" customFormat="false" ht="24" hidden="false" customHeight="true" outlineLevel="0" collapsed="false">
      <c r="A1613" s="257"/>
      <c r="B1613" s="257"/>
      <c r="C1613" s="257"/>
      <c r="D1613" s="257"/>
      <c r="E1613" s="257"/>
      <c r="F1613" s="257"/>
      <c r="G1613" s="257"/>
      <c r="H1613" s="257"/>
      <c r="I1613" s="257"/>
      <c r="J1613" s="257"/>
      <c r="K1613" s="257"/>
      <c r="L1613" s="257"/>
      <c r="M1613" s="257"/>
      <c r="N1613" s="257"/>
      <c r="O1613" s="257"/>
      <c r="P1613" s="257"/>
      <c r="Q1613" s="5"/>
      <c r="R1613" s="8"/>
      <c r="S1613" s="5"/>
      <c r="T1613" s="5"/>
      <c r="U1613" s="5"/>
      <c r="V1613" s="5"/>
      <c r="W1613" s="5"/>
      <c r="X1613" s="5"/>
      <c r="Y1613" s="5"/>
      <c r="Z1613" s="5"/>
    </row>
    <row r="1614" customFormat="false" ht="15" hidden="false" customHeight="true" outlineLevel="0" collapsed="false">
      <c r="A1614" s="257"/>
      <c r="B1614" s="257"/>
      <c r="C1614" s="257"/>
      <c r="D1614" s="257"/>
      <c r="E1614" s="257"/>
      <c r="F1614" s="257"/>
      <c r="G1614" s="257"/>
      <c r="H1614" s="257"/>
      <c r="I1614" s="257"/>
      <c r="J1614" s="257"/>
      <c r="K1614" s="257"/>
      <c r="L1614" s="257"/>
      <c r="M1614" s="257"/>
      <c r="N1614" s="257"/>
      <c r="O1614" s="257"/>
      <c r="P1614" s="257"/>
      <c r="Q1614" s="5"/>
      <c r="R1614" s="8"/>
      <c r="S1614" s="5"/>
      <c r="T1614" s="5"/>
      <c r="U1614" s="5"/>
      <c r="V1614" s="5"/>
      <c r="W1614" s="5"/>
      <c r="X1614" s="5"/>
      <c r="Y1614" s="5"/>
      <c r="Z1614" s="5"/>
    </row>
    <row r="1615" customFormat="false" ht="15" hidden="false" customHeight="true" outlineLevel="0" collapsed="false">
      <c r="A1615" s="257"/>
      <c r="B1615" s="257"/>
      <c r="C1615" s="257"/>
      <c r="D1615" s="257"/>
      <c r="E1615" s="257"/>
      <c r="F1615" s="257"/>
      <c r="G1615" s="257"/>
      <c r="H1615" s="257"/>
      <c r="I1615" s="257"/>
      <c r="J1615" s="257"/>
      <c r="K1615" s="257"/>
      <c r="L1615" s="257"/>
      <c r="M1615" s="257"/>
      <c r="N1615" s="257"/>
      <c r="O1615" s="257"/>
      <c r="P1615" s="257"/>
      <c r="Q1615" s="5"/>
      <c r="R1615" s="8"/>
      <c r="S1615" s="5"/>
      <c r="T1615" s="5"/>
      <c r="U1615" s="5"/>
      <c r="V1615" s="5"/>
      <c r="W1615" s="5"/>
      <c r="X1615" s="5"/>
      <c r="Y1615" s="5"/>
      <c r="Z1615" s="5"/>
    </row>
    <row r="1616" customFormat="false" ht="15" hidden="false" customHeight="true" outlineLevel="0" collapsed="false">
      <c r="A1616" s="257"/>
      <c r="B1616" s="257"/>
      <c r="C1616" s="257"/>
      <c r="D1616" s="257"/>
      <c r="E1616" s="257"/>
      <c r="F1616" s="257"/>
      <c r="G1616" s="257"/>
      <c r="H1616" s="257"/>
      <c r="I1616" s="257"/>
      <c r="J1616" s="257"/>
      <c r="K1616" s="257"/>
      <c r="L1616" s="257"/>
      <c r="M1616" s="257"/>
      <c r="N1616" s="257"/>
      <c r="O1616" s="257"/>
      <c r="P1616" s="257"/>
      <c r="Q1616" s="5"/>
      <c r="R1616" s="8"/>
      <c r="S1616" s="5"/>
      <c r="T1616" s="5"/>
      <c r="U1616" s="5"/>
      <c r="V1616" s="5"/>
      <c r="W1616" s="5"/>
      <c r="X1616" s="5"/>
      <c r="Y1616" s="5"/>
      <c r="Z1616" s="5"/>
    </row>
    <row r="1617" customFormat="false" ht="15" hidden="false" customHeight="true" outlineLevel="0" collapsed="false">
      <c r="A1617" s="257"/>
      <c r="B1617" s="257"/>
      <c r="C1617" s="257"/>
      <c r="D1617" s="257"/>
      <c r="E1617" s="257"/>
      <c r="F1617" s="257"/>
      <c r="G1617" s="257"/>
      <c r="H1617" s="257"/>
      <c r="I1617" s="257"/>
      <c r="J1617" s="257"/>
      <c r="K1617" s="257"/>
      <c r="L1617" s="257"/>
      <c r="M1617" s="257"/>
      <c r="N1617" s="257"/>
      <c r="O1617" s="257"/>
      <c r="P1617" s="257"/>
      <c r="Q1617" s="5"/>
      <c r="R1617" s="8"/>
      <c r="S1617" s="5"/>
      <c r="T1617" s="5"/>
      <c r="U1617" s="5"/>
      <c r="V1617" s="5"/>
      <c r="W1617" s="5"/>
      <c r="X1617" s="5"/>
      <c r="Y1617" s="5"/>
      <c r="Z1617" s="5"/>
    </row>
    <row r="1618" customFormat="false" ht="15" hidden="false" customHeight="true" outlineLevel="0" collapsed="false">
      <c r="A1618" s="257"/>
      <c r="B1618" s="257"/>
      <c r="C1618" s="257"/>
      <c r="D1618" s="257"/>
      <c r="E1618" s="257"/>
      <c r="F1618" s="257"/>
      <c r="G1618" s="257"/>
      <c r="H1618" s="257"/>
      <c r="I1618" s="257"/>
      <c r="J1618" s="257"/>
      <c r="K1618" s="257"/>
      <c r="L1618" s="257"/>
      <c r="M1618" s="257"/>
      <c r="N1618" s="257"/>
      <c r="O1618" s="257"/>
      <c r="P1618" s="257"/>
      <c r="Q1618" s="5"/>
      <c r="R1618" s="8"/>
      <c r="S1618" s="5"/>
      <c r="T1618" s="5"/>
      <c r="U1618" s="5"/>
      <c r="V1618" s="5"/>
      <c r="W1618" s="5"/>
      <c r="X1618" s="5"/>
      <c r="Y1618" s="5"/>
      <c r="Z1618" s="5"/>
    </row>
    <row r="1619" customFormat="false" ht="15" hidden="false" customHeight="true" outlineLevel="0" collapsed="false">
      <c r="A1619" s="257"/>
      <c r="B1619" s="257"/>
      <c r="C1619" s="257"/>
      <c r="D1619" s="257"/>
      <c r="E1619" s="257"/>
      <c r="F1619" s="257"/>
      <c r="G1619" s="257"/>
      <c r="H1619" s="257"/>
      <c r="I1619" s="257"/>
      <c r="J1619" s="257"/>
      <c r="K1619" s="257"/>
      <c r="L1619" s="257"/>
      <c r="M1619" s="257"/>
      <c r="N1619" s="257"/>
      <c r="O1619" s="257"/>
      <c r="P1619" s="257"/>
      <c r="Q1619" s="5"/>
      <c r="R1619" s="8"/>
      <c r="S1619" s="5"/>
      <c r="T1619" s="5"/>
      <c r="U1619" s="5"/>
      <c r="V1619" s="5"/>
      <c r="W1619" s="5"/>
      <c r="X1619" s="5"/>
      <c r="Y1619" s="5"/>
      <c r="Z1619" s="5"/>
    </row>
    <row r="1620" customFormat="false" ht="15" hidden="false" customHeight="true" outlineLevel="0" collapsed="false">
      <c r="A1620" s="257"/>
      <c r="B1620" s="257"/>
      <c r="C1620" s="257"/>
      <c r="D1620" s="257"/>
      <c r="E1620" s="257"/>
      <c r="F1620" s="257"/>
      <c r="G1620" s="257"/>
      <c r="H1620" s="257"/>
      <c r="I1620" s="257"/>
      <c r="J1620" s="257"/>
      <c r="K1620" s="257"/>
      <c r="L1620" s="257"/>
      <c r="M1620" s="257"/>
      <c r="N1620" s="257"/>
      <c r="O1620" s="257"/>
      <c r="P1620" s="257"/>
      <c r="Q1620" s="5"/>
      <c r="R1620" s="8"/>
      <c r="S1620" s="5"/>
      <c r="T1620" s="5"/>
      <c r="U1620" s="5"/>
      <c r="V1620" s="5"/>
      <c r="W1620" s="5"/>
      <c r="X1620" s="5"/>
      <c r="Y1620" s="5"/>
      <c r="Z1620" s="5"/>
    </row>
    <row r="1621" customFormat="false" ht="15" hidden="false" customHeight="true" outlineLevel="0" collapsed="false">
      <c r="A1621" s="257"/>
      <c r="B1621" s="257"/>
      <c r="C1621" s="257"/>
      <c r="D1621" s="257"/>
      <c r="E1621" s="257"/>
      <c r="F1621" s="257"/>
      <c r="G1621" s="257"/>
      <c r="H1621" s="257"/>
      <c r="I1621" s="257"/>
      <c r="J1621" s="257"/>
      <c r="K1621" s="257"/>
      <c r="L1621" s="257"/>
      <c r="M1621" s="257"/>
      <c r="N1621" s="257"/>
      <c r="O1621" s="257"/>
      <c r="P1621" s="257"/>
      <c r="Q1621" s="5"/>
      <c r="R1621" s="8"/>
      <c r="S1621" s="5"/>
      <c r="T1621" s="5"/>
      <c r="U1621" s="5"/>
      <c r="V1621" s="5"/>
      <c r="W1621" s="5"/>
      <c r="X1621" s="5"/>
      <c r="Y1621" s="5"/>
      <c r="Z1621" s="5"/>
    </row>
    <row r="1622" customFormat="false" ht="15" hidden="false" customHeight="true" outlineLevel="0" collapsed="false">
      <c r="A1622" s="257"/>
      <c r="B1622" s="257"/>
      <c r="C1622" s="257"/>
      <c r="D1622" s="257"/>
      <c r="E1622" s="257"/>
      <c r="F1622" s="257"/>
      <c r="G1622" s="257"/>
      <c r="H1622" s="257"/>
      <c r="I1622" s="257"/>
      <c r="J1622" s="257"/>
      <c r="K1622" s="257"/>
      <c r="L1622" s="257"/>
      <c r="M1622" s="257"/>
      <c r="N1622" s="257"/>
      <c r="O1622" s="257"/>
      <c r="P1622" s="257"/>
      <c r="Q1622" s="5"/>
      <c r="R1622" s="8"/>
      <c r="S1622" s="5"/>
      <c r="T1622" s="5"/>
      <c r="U1622" s="5"/>
      <c r="V1622" s="5"/>
      <c r="W1622" s="5"/>
      <c r="X1622" s="5"/>
      <c r="Y1622" s="5"/>
      <c r="Z1622" s="5"/>
    </row>
    <row r="1623" customFormat="false" ht="15" hidden="false" customHeight="true" outlineLevel="0" collapsed="false">
      <c r="A1623" s="257"/>
      <c r="B1623" s="257"/>
      <c r="C1623" s="257"/>
      <c r="D1623" s="257"/>
      <c r="E1623" s="257"/>
      <c r="F1623" s="257"/>
      <c r="G1623" s="257"/>
      <c r="H1623" s="257"/>
      <c r="I1623" s="257"/>
      <c r="J1623" s="257"/>
      <c r="K1623" s="257"/>
      <c r="L1623" s="257"/>
      <c r="M1623" s="257"/>
      <c r="N1623" s="257"/>
      <c r="O1623" s="257"/>
      <c r="P1623" s="257"/>
      <c r="Q1623" s="5"/>
      <c r="R1623" s="8"/>
      <c r="S1623" s="5"/>
      <c r="T1623" s="5"/>
      <c r="U1623" s="5"/>
      <c r="V1623" s="5"/>
      <c r="W1623" s="5"/>
      <c r="X1623" s="5"/>
      <c r="Y1623" s="5"/>
      <c r="Z1623" s="5"/>
    </row>
    <row r="1624" customFormat="false" ht="15" hidden="false" customHeight="true" outlineLevel="0" collapsed="false">
      <c r="A1624" s="257"/>
      <c r="B1624" s="257"/>
      <c r="C1624" s="257"/>
      <c r="D1624" s="257"/>
      <c r="E1624" s="257"/>
      <c r="F1624" s="257"/>
      <c r="G1624" s="257"/>
      <c r="H1624" s="257"/>
      <c r="I1624" s="257"/>
      <c r="J1624" s="257"/>
      <c r="K1624" s="257"/>
      <c r="L1624" s="257"/>
      <c r="M1624" s="257"/>
      <c r="N1624" s="257"/>
      <c r="O1624" s="257"/>
      <c r="P1624" s="257"/>
      <c r="Q1624" s="5"/>
      <c r="R1624" s="8"/>
      <c r="S1624" s="5"/>
      <c r="T1624" s="5"/>
      <c r="U1624" s="5"/>
      <c r="V1624" s="5"/>
      <c r="W1624" s="5"/>
      <c r="X1624" s="5"/>
      <c r="Y1624" s="5"/>
      <c r="Z1624" s="5"/>
    </row>
    <row r="1625" customFormat="false" ht="15" hidden="false" customHeight="true" outlineLevel="0" collapsed="false">
      <c r="A1625" s="257"/>
      <c r="B1625" s="257"/>
      <c r="C1625" s="257"/>
      <c r="D1625" s="257"/>
      <c r="E1625" s="257"/>
      <c r="F1625" s="257"/>
      <c r="G1625" s="257"/>
      <c r="H1625" s="257"/>
      <c r="I1625" s="257"/>
      <c r="J1625" s="257"/>
      <c r="K1625" s="257"/>
      <c r="L1625" s="257"/>
      <c r="M1625" s="257"/>
      <c r="N1625" s="257"/>
      <c r="O1625" s="257"/>
      <c r="P1625" s="257"/>
      <c r="Q1625" s="5"/>
      <c r="R1625" s="8"/>
      <c r="S1625" s="5"/>
      <c r="T1625" s="5"/>
      <c r="U1625" s="5"/>
      <c r="V1625" s="5"/>
      <c r="W1625" s="5"/>
      <c r="X1625" s="5"/>
      <c r="Y1625" s="5"/>
      <c r="Z1625" s="5"/>
    </row>
    <row r="1626" customFormat="false" ht="15" hidden="false" customHeight="true" outlineLevel="0" collapsed="false">
      <c r="A1626" s="257"/>
      <c r="B1626" s="257"/>
      <c r="C1626" s="257"/>
      <c r="D1626" s="257"/>
      <c r="E1626" s="257"/>
      <c r="F1626" s="257"/>
      <c r="G1626" s="257"/>
      <c r="H1626" s="257"/>
      <c r="I1626" s="257"/>
      <c r="J1626" s="257"/>
      <c r="K1626" s="257"/>
      <c r="L1626" s="257"/>
      <c r="M1626" s="257"/>
      <c r="N1626" s="257"/>
      <c r="O1626" s="257"/>
      <c r="P1626" s="257"/>
      <c r="Q1626" s="5"/>
      <c r="R1626" s="8"/>
      <c r="S1626" s="5"/>
      <c r="T1626" s="5"/>
      <c r="U1626" s="5"/>
      <c r="V1626" s="5"/>
      <c r="W1626" s="5"/>
      <c r="X1626" s="5"/>
      <c r="Y1626" s="5"/>
      <c r="Z1626" s="5"/>
    </row>
    <row r="1627" customFormat="false" ht="15" hidden="false" customHeight="true" outlineLevel="0" collapsed="false">
      <c r="A1627" s="257"/>
      <c r="B1627" s="257"/>
      <c r="C1627" s="257"/>
      <c r="D1627" s="257"/>
      <c r="E1627" s="257"/>
      <c r="F1627" s="257"/>
      <c r="G1627" s="257"/>
      <c r="H1627" s="257"/>
      <c r="I1627" s="257"/>
      <c r="J1627" s="257"/>
      <c r="K1627" s="257"/>
      <c r="L1627" s="257"/>
      <c r="M1627" s="257"/>
      <c r="N1627" s="257"/>
      <c r="O1627" s="257"/>
      <c r="P1627" s="257"/>
      <c r="Q1627" s="5"/>
      <c r="R1627" s="8"/>
      <c r="S1627" s="5"/>
      <c r="T1627" s="5"/>
      <c r="U1627" s="5"/>
      <c r="V1627" s="5"/>
      <c r="W1627" s="5"/>
      <c r="X1627" s="5"/>
      <c r="Y1627" s="5"/>
      <c r="Z1627" s="5"/>
    </row>
    <row r="1628" customFormat="false" ht="15" hidden="false" customHeight="true" outlineLevel="0" collapsed="false">
      <c r="A1628" s="257"/>
      <c r="B1628" s="257"/>
      <c r="C1628" s="257"/>
      <c r="D1628" s="257"/>
      <c r="E1628" s="257"/>
      <c r="F1628" s="257"/>
      <c r="G1628" s="257"/>
      <c r="H1628" s="257"/>
      <c r="I1628" s="257"/>
      <c r="J1628" s="257"/>
      <c r="K1628" s="257"/>
      <c r="L1628" s="257"/>
      <c r="M1628" s="257"/>
      <c r="N1628" s="257"/>
      <c r="O1628" s="257"/>
      <c r="P1628" s="257"/>
      <c r="Q1628" s="5"/>
      <c r="R1628" s="8"/>
      <c r="S1628" s="5"/>
      <c r="T1628" s="5"/>
      <c r="U1628" s="5"/>
      <c r="V1628" s="5"/>
      <c r="W1628" s="5"/>
      <c r="X1628" s="5"/>
      <c r="Y1628" s="5"/>
      <c r="Z1628" s="5"/>
    </row>
    <row r="1629" customFormat="false" ht="15" hidden="false" customHeight="true" outlineLevel="0" collapsed="false">
      <c r="A1629" s="257"/>
      <c r="B1629" s="257"/>
      <c r="C1629" s="257"/>
      <c r="D1629" s="257"/>
      <c r="E1629" s="257"/>
      <c r="F1629" s="257"/>
      <c r="G1629" s="257"/>
      <c r="H1629" s="257"/>
      <c r="I1629" s="257"/>
      <c r="J1629" s="257"/>
      <c r="K1629" s="257"/>
      <c r="L1629" s="257"/>
      <c r="M1629" s="257"/>
      <c r="N1629" s="257"/>
      <c r="O1629" s="257"/>
      <c r="P1629" s="257"/>
      <c r="Q1629" s="5"/>
      <c r="R1629" s="8"/>
      <c r="S1629" s="5"/>
      <c r="T1629" s="5"/>
      <c r="U1629" s="5"/>
      <c r="V1629" s="5"/>
      <c r="W1629" s="5"/>
      <c r="X1629" s="5"/>
      <c r="Y1629" s="5"/>
      <c r="Z1629" s="5"/>
    </row>
    <row r="1630" customFormat="false" ht="15" hidden="false" customHeight="true" outlineLevel="0" collapsed="false">
      <c r="A1630" s="257"/>
      <c r="B1630" s="257"/>
      <c r="C1630" s="257"/>
      <c r="D1630" s="257"/>
      <c r="E1630" s="257"/>
      <c r="F1630" s="257"/>
      <c r="G1630" s="257"/>
      <c r="H1630" s="257"/>
      <c r="I1630" s="257"/>
      <c r="J1630" s="257"/>
      <c r="K1630" s="257"/>
      <c r="L1630" s="257"/>
      <c r="M1630" s="257"/>
      <c r="N1630" s="257"/>
      <c r="O1630" s="257"/>
      <c r="P1630" s="257"/>
      <c r="Q1630" s="5"/>
      <c r="R1630" s="8"/>
      <c r="S1630" s="5"/>
      <c r="T1630" s="5"/>
      <c r="U1630" s="5"/>
      <c r="V1630" s="5"/>
      <c r="W1630" s="5"/>
      <c r="X1630" s="5"/>
      <c r="Y1630" s="5"/>
      <c r="Z1630" s="5"/>
    </row>
    <row r="1631" customFormat="false" ht="15" hidden="false" customHeight="true" outlineLevel="0" collapsed="false">
      <c r="A1631" s="257"/>
      <c r="B1631" s="257"/>
      <c r="C1631" s="257"/>
      <c r="D1631" s="257"/>
      <c r="E1631" s="257"/>
      <c r="F1631" s="257"/>
      <c r="G1631" s="257"/>
      <c r="H1631" s="257"/>
      <c r="I1631" s="257"/>
      <c r="J1631" s="257"/>
      <c r="K1631" s="257"/>
      <c r="L1631" s="257"/>
      <c r="M1631" s="257"/>
      <c r="N1631" s="257"/>
      <c r="O1631" s="257"/>
      <c r="P1631" s="257"/>
      <c r="Q1631" s="5"/>
      <c r="R1631" s="8"/>
      <c r="S1631" s="5"/>
      <c r="T1631" s="5"/>
      <c r="U1631" s="5"/>
      <c r="V1631" s="5"/>
      <c r="W1631" s="5"/>
      <c r="X1631" s="5"/>
      <c r="Y1631" s="5"/>
      <c r="Z1631" s="5"/>
    </row>
    <row r="1632" customFormat="false" ht="15" hidden="false" customHeight="true" outlineLevel="0" collapsed="false">
      <c r="A1632" s="257"/>
      <c r="B1632" s="257"/>
      <c r="C1632" s="257"/>
      <c r="D1632" s="257"/>
      <c r="E1632" s="257"/>
      <c r="F1632" s="257"/>
      <c r="G1632" s="257"/>
      <c r="H1632" s="257"/>
      <c r="I1632" s="257"/>
      <c r="J1632" s="257"/>
      <c r="K1632" s="257"/>
      <c r="L1632" s="257"/>
      <c r="M1632" s="257"/>
      <c r="N1632" s="257"/>
      <c r="O1632" s="257"/>
      <c r="P1632" s="257"/>
      <c r="Q1632" s="5"/>
      <c r="R1632" s="8"/>
      <c r="S1632" s="5"/>
      <c r="T1632" s="5"/>
      <c r="U1632" s="5"/>
      <c r="V1632" s="5"/>
      <c r="W1632" s="5"/>
      <c r="X1632" s="5"/>
      <c r="Y1632" s="5"/>
      <c r="Z1632" s="5"/>
    </row>
    <row r="1633" customFormat="false" ht="15" hidden="false" customHeight="true" outlineLevel="0" collapsed="false">
      <c r="A1633" s="257"/>
      <c r="B1633" s="257"/>
      <c r="C1633" s="257"/>
      <c r="D1633" s="257"/>
      <c r="E1633" s="257"/>
      <c r="F1633" s="257"/>
      <c r="G1633" s="257"/>
      <c r="H1633" s="257"/>
      <c r="I1633" s="257"/>
      <c r="J1633" s="257"/>
      <c r="K1633" s="257"/>
      <c r="L1633" s="257"/>
      <c r="M1633" s="257"/>
      <c r="N1633" s="257"/>
      <c r="O1633" s="257"/>
      <c r="P1633" s="257"/>
      <c r="Q1633" s="5"/>
      <c r="R1633" s="8"/>
      <c r="S1633" s="5"/>
      <c r="T1633" s="5"/>
      <c r="U1633" s="5"/>
      <c r="V1633" s="5"/>
      <c r="W1633" s="5"/>
      <c r="X1633" s="5"/>
      <c r="Y1633" s="5"/>
      <c r="Z1633" s="5"/>
    </row>
    <row r="1634" customFormat="false" ht="15" hidden="false" customHeight="true" outlineLevel="0" collapsed="false">
      <c r="A1634" s="257"/>
      <c r="B1634" s="257"/>
      <c r="C1634" s="257"/>
      <c r="D1634" s="257"/>
      <c r="E1634" s="257"/>
      <c r="F1634" s="257"/>
      <c r="G1634" s="257"/>
      <c r="H1634" s="257"/>
      <c r="I1634" s="257"/>
      <c r="J1634" s="257"/>
      <c r="K1634" s="257"/>
      <c r="L1634" s="257"/>
      <c r="M1634" s="257"/>
      <c r="N1634" s="257"/>
      <c r="O1634" s="257"/>
      <c r="P1634" s="257"/>
      <c r="Q1634" s="5"/>
      <c r="R1634" s="8"/>
      <c r="S1634" s="5"/>
      <c r="T1634" s="5"/>
      <c r="U1634" s="5"/>
      <c r="V1634" s="5"/>
      <c r="W1634" s="5"/>
      <c r="X1634" s="5"/>
      <c r="Y1634" s="5"/>
      <c r="Z1634" s="5"/>
    </row>
    <row r="1635" customFormat="false" ht="15" hidden="false" customHeight="true" outlineLevel="0" collapsed="false">
      <c r="A1635" s="257"/>
      <c r="B1635" s="257"/>
      <c r="C1635" s="257"/>
      <c r="D1635" s="257"/>
      <c r="E1635" s="257"/>
      <c r="F1635" s="257"/>
      <c r="G1635" s="257"/>
      <c r="H1635" s="257"/>
      <c r="I1635" s="257"/>
      <c r="J1635" s="257"/>
      <c r="K1635" s="257"/>
      <c r="L1635" s="257"/>
      <c r="M1635" s="257"/>
      <c r="N1635" s="257"/>
      <c r="O1635" s="257"/>
      <c r="P1635" s="257"/>
      <c r="Q1635" s="5"/>
      <c r="R1635" s="8"/>
      <c r="S1635" s="5"/>
      <c r="T1635" s="5"/>
      <c r="U1635" s="5"/>
      <c r="V1635" s="5"/>
      <c r="W1635" s="5"/>
      <c r="X1635" s="5"/>
      <c r="Y1635" s="5"/>
      <c r="Z1635" s="5"/>
    </row>
    <row r="1636" customFormat="false" ht="15" hidden="false" customHeight="true" outlineLevel="0" collapsed="false">
      <c r="A1636" s="257"/>
      <c r="B1636" s="257"/>
      <c r="C1636" s="257"/>
      <c r="D1636" s="257"/>
      <c r="E1636" s="257"/>
      <c r="F1636" s="257"/>
      <c r="G1636" s="257"/>
      <c r="H1636" s="257"/>
      <c r="I1636" s="257"/>
      <c r="J1636" s="257"/>
      <c r="K1636" s="257"/>
      <c r="L1636" s="257"/>
      <c r="M1636" s="257"/>
      <c r="N1636" s="257"/>
      <c r="O1636" s="257"/>
      <c r="P1636" s="257"/>
      <c r="Q1636" s="5"/>
      <c r="R1636" s="8"/>
      <c r="S1636" s="5"/>
      <c r="T1636" s="5"/>
      <c r="U1636" s="5"/>
      <c r="V1636" s="5"/>
      <c r="W1636" s="5"/>
      <c r="X1636" s="5"/>
      <c r="Y1636" s="5"/>
      <c r="Z1636" s="5"/>
    </row>
    <row r="1637" customFormat="false" ht="15" hidden="false" customHeight="true" outlineLevel="0" collapsed="false">
      <c r="A1637" s="257"/>
      <c r="B1637" s="257"/>
      <c r="C1637" s="257"/>
      <c r="D1637" s="257"/>
      <c r="E1637" s="257"/>
      <c r="F1637" s="257"/>
      <c r="G1637" s="257"/>
      <c r="H1637" s="257"/>
      <c r="I1637" s="257"/>
      <c r="J1637" s="257"/>
      <c r="K1637" s="257"/>
      <c r="L1637" s="257"/>
      <c r="M1637" s="257"/>
      <c r="N1637" s="257"/>
      <c r="O1637" s="257"/>
      <c r="P1637" s="257"/>
      <c r="Q1637" s="5"/>
      <c r="R1637" s="8"/>
      <c r="S1637" s="5"/>
      <c r="T1637" s="5"/>
      <c r="U1637" s="5"/>
      <c r="V1637" s="5"/>
      <c r="W1637" s="5"/>
      <c r="X1637" s="5"/>
      <c r="Y1637" s="5"/>
      <c r="Z1637" s="5"/>
    </row>
    <row r="1638" customFormat="false" ht="15" hidden="false" customHeight="true" outlineLevel="0" collapsed="false">
      <c r="A1638" s="257"/>
      <c r="B1638" s="257"/>
      <c r="C1638" s="257"/>
      <c r="D1638" s="257"/>
      <c r="E1638" s="257"/>
      <c r="F1638" s="257"/>
      <c r="G1638" s="257"/>
      <c r="H1638" s="257"/>
      <c r="I1638" s="257"/>
      <c r="J1638" s="257"/>
      <c r="K1638" s="257"/>
      <c r="L1638" s="257"/>
      <c r="M1638" s="257"/>
      <c r="N1638" s="257"/>
      <c r="O1638" s="257"/>
      <c r="P1638" s="257"/>
      <c r="Q1638" s="5"/>
      <c r="R1638" s="8"/>
      <c r="S1638" s="5"/>
      <c r="T1638" s="5"/>
      <c r="U1638" s="5"/>
      <c r="V1638" s="5"/>
      <c r="W1638" s="5"/>
      <c r="X1638" s="5"/>
      <c r="Y1638" s="5"/>
      <c r="Z1638" s="5"/>
    </row>
    <row r="1639" customFormat="false" ht="15" hidden="false" customHeight="true" outlineLevel="0" collapsed="false">
      <c r="A1639" s="257"/>
      <c r="B1639" s="257"/>
      <c r="C1639" s="257"/>
      <c r="D1639" s="257"/>
      <c r="E1639" s="257"/>
      <c r="F1639" s="257"/>
      <c r="G1639" s="257"/>
      <c r="H1639" s="257"/>
      <c r="I1639" s="257"/>
      <c r="J1639" s="257"/>
      <c r="K1639" s="257"/>
      <c r="L1639" s="257"/>
      <c r="M1639" s="257"/>
      <c r="N1639" s="257"/>
      <c r="O1639" s="257"/>
      <c r="P1639" s="257"/>
      <c r="Q1639" s="5"/>
      <c r="R1639" s="8"/>
      <c r="S1639" s="5"/>
      <c r="T1639" s="5"/>
      <c r="U1639" s="5"/>
      <c r="V1639" s="5"/>
      <c r="W1639" s="5"/>
      <c r="X1639" s="5"/>
      <c r="Y1639" s="5"/>
      <c r="Z1639" s="5"/>
    </row>
    <row r="1640" customFormat="false" ht="15" hidden="false" customHeight="true" outlineLevel="0" collapsed="false">
      <c r="A1640" s="257"/>
      <c r="B1640" s="257"/>
      <c r="C1640" s="257"/>
      <c r="D1640" s="257"/>
      <c r="E1640" s="257"/>
      <c r="F1640" s="257"/>
      <c r="G1640" s="257"/>
      <c r="H1640" s="257"/>
      <c r="I1640" s="257"/>
      <c r="J1640" s="257"/>
      <c r="K1640" s="257"/>
      <c r="L1640" s="257"/>
      <c r="M1640" s="257"/>
      <c r="N1640" s="257"/>
      <c r="O1640" s="257"/>
      <c r="P1640" s="257"/>
      <c r="Q1640" s="5"/>
      <c r="R1640" s="8"/>
      <c r="S1640" s="5"/>
      <c r="T1640" s="5"/>
      <c r="U1640" s="5"/>
      <c r="V1640" s="5"/>
      <c r="W1640" s="5"/>
      <c r="X1640" s="5"/>
      <c r="Y1640" s="5"/>
      <c r="Z1640" s="5"/>
    </row>
    <row r="1641" customFormat="false" ht="15" hidden="false" customHeight="true" outlineLevel="0" collapsed="false">
      <c r="A1641" s="257"/>
      <c r="B1641" s="257"/>
      <c r="C1641" s="257"/>
      <c r="D1641" s="257"/>
      <c r="E1641" s="257"/>
      <c r="F1641" s="257"/>
      <c r="G1641" s="257"/>
      <c r="H1641" s="257"/>
      <c r="I1641" s="257"/>
      <c r="J1641" s="257"/>
      <c r="K1641" s="257"/>
      <c r="L1641" s="257"/>
      <c r="M1641" s="257"/>
      <c r="N1641" s="257"/>
      <c r="O1641" s="257"/>
      <c r="P1641" s="257"/>
      <c r="Q1641" s="5"/>
      <c r="R1641" s="8"/>
      <c r="S1641" s="5"/>
      <c r="T1641" s="5"/>
      <c r="U1641" s="5"/>
      <c r="V1641" s="5"/>
      <c r="W1641" s="5"/>
      <c r="X1641" s="5"/>
      <c r="Y1641" s="5"/>
      <c r="Z1641" s="5"/>
    </row>
    <row r="1642" customFormat="false" ht="15" hidden="false" customHeight="true" outlineLevel="0" collapsed="false">
      <c r="A1642" s="257"/>
      <c r="B1642" s="257"/>
      <c r="C1642" s="257"/>
      <c r="D1642" s="257"/>
      <c r="E1642" s="257"/>
      <c r="F1642" s="257"/>
      <c r="G1642" s="257"/>
      <c r="H1642" s="257"/>
      <c r="I1642" s="257"/>
      <c r="J1642" s="257"/>
      <c r="K1642" s="257"/>
      <c r="L1642" s="257"/>
      <c r="M1642" s="257"/>
      <c r="N1642" s="257"/>
      <c r="O1642" s="257"/>
      <c r="P1642" s="257"/>
      <c r="Q1642" s="5"/>
      <c r="R1642" s="8"/>
      <c r="S1642" s="5"/>
      <c r="T1642" s="5"/>
      <c r="U1642" s="5"/>
      <c r="V1642" s="5"/>
      <c r="W1642" s="5"/>
      <c r="X1642" s="5"/>
      <c r="Y1642" s="5"/>
      <c r="Z1642" s="5"/>
    </row>
    <row r="1643" customFormat="false" ht="15" hidden="false" customHeight="true" outlineLevel="0" collapsed="false">
      <c r="A1643" s="257"/>
      <c r="B1643" s="257"/>
      <c r="C1643" s="257"/>
      <c r="D1643" s="257"/>
      <c r="E1643" s="257"/>
      <c r="F1643" s="257"/>
      <c r="G1643" s="257"/>
      <c r="H1643" s="257"/>
      <c r="I1643" s="257"/>
      <c r="J1643" s="257"/>
      <c r="K1643" s="257"/>
      <c r="L1643" s="257"/>
      <c r="M1643" s="257"/>
      <c r="N1643" s="257"/>
      <c r="O1643" s="257"/>
      <c r="P1643" s="257"/>
      <c r="Q1643" s="5"/>
      <c r="R1643" s="8"/>
      <c r="S1643" s="5"/>
      <c r="T1643" s="5"/>
      <c r="U1643" s="5"/>
      <c r="V1643" s="5"/>
      <c r="W1643" s="5"/>
      <c r="X1643" s="5"/>
      <c r="Y1643" s="5"/>
      <c r="Z1643" s="5"/>
    </row>
    <row r="1644" customFormat="false" ht="15" hidden="false" customHeight="true" outlineLevel="0" collapsed="false">
      <c r="A1644" s="257"/>
      <c r="B1644" s="257"/>
      <c r="C1644" s="257"/>
      <c r="D1644" s="257"/>
      <c r="E1644" s="257"/>
      <c r="F1644" s="257"/>
      <c r="G1644" s="257"/>
      <c r="H1644" s="257"/>
      <c r="I1644" s="257"/>
      <c r="J1644" s="257"/>
      <c r="K1644" s="257"/>
      <c r="L1644" s="257"/>
      <c r="M1644" s="257"/>
      <c r="N1644" s="257"/>
      <c r="O1644" s="257"/>
      <c r="P1644" s="257"/>
      <c r="Q1644" s="5"/>
      <c r="R1644" s="8"/>
      <c r="S1644" s="5"/>
      <c r="T1644" s="5"/>
      <c r="U1644" s="5"/>
      <c r="V1644" s="5"/>
      <c r="W1644" s="5"/>
      <c r="X1644" s="5"/>
      <c r="Y1644" s="5"/>
      <c r="Z1644" s="5"/>
    </row>
    <row r="1645" customFormat="false" ht="15" hidden="false" customHeight="true" outlineLevel="0" collapsed="false">
      <c r="A1645" s="257"/>
      <c r="B1645" s="257"/>
      <c r="C1645" s="257"/>
      <c r="D1645" s="257"/>
      <c r="E1645" s="257"/>
      <c r="F1645" s="257"/>
      <c r="G1645" s="257"/>
      <c r="H1645" s="257"/>
      <c r="I1645" s="257"/>
      <c r="J1645" s="257"/>
      <c r="K1645" s="257"/>
      <c r="L1645" s="257"/>
      <c r="M1645" s="257"/>
      <c r="N1645" s="257"/>
      <c r="O1645" s="257"/>
      <c r="P1645" s="257"/>
      <c r="Q1645" s="5"/>
      <c r="R1645" s="8"/>
      <c r="S1645" s="5"/>
      <c r="T1645" s="5"/>
      <c r="U1645" s="5"/>
      <c r="V1645" s="5"/>
      <c r="W1645" s="5"/>
      <c r="X1645" s="5"/>
      <c r="Y1645" s="5"/>
      <c r="Z1645" s="5"/>
    </row>
    <row r="1646" customFormat="false" ht="15" hidden="false" customHeight="true" outlineLevel="0" collapsed="false">
      <c r="A1646" s="257"/>
      <c r="B1646" s="257"/>
      <c r="C1646" s="257"/>
      <c r="D1646" s="257"/>
      <c r="E1646" s="257"/>
      <c r="F1646" s="257"/>
      <c r="G1646" s="257"/>
      <c r="H1646" s="257"/>
      <c r="I1646" s="257"/>
      <c r="J1646" s="257"/>
      <c r="K1646" s="257"/>
      <c r="L1646" s="257"/>
      <c r="M1646" s="257"/>
      <c r="N1646" s="257"/>
      <c r="O1646" s="257"/>
      <c r="P1646" s="257"/>
      <c r="Q1646" s="5"/>
      <c r="R1646" s="8"/>
      <c r="S1646" s="5"/>
      <c r="T1646" s="5"/>
      <c r="U1646" s="5"/>
      <c r="V1646" s="5"/>
      <c r="W1646" s="5"/>
      <c r="X1646" s="5"/>
      <c r="Y1646" s="5"/>
      <c r="Z1646" s="5"/>
    </row>
    <row r="1647" customFormat="false" ht="15" hidden="false" customHeight="true" outlineLevel="0" collapsed="false">
      <c r="A1647" s="257"/>
      <c r="B1647" s="257"/>
      <c r="C1647" s="257"/>
      <c r="D1647" s="257"/>
      <c r="E1647" s="257"/>
      <c r="F1647" s="257"/>
      <c r="G1647" s="257"/>
      <c r="H1647" s="257"/>
      <c r="I1647" s="257"/>
      <c r="J1647" s="257"/>
      <c r="K1647" s="257"/>
      <c r="L1647" s="257"/>
      <c r="M1647" s="257"/>
      <c r="N1647" s="257"/>
      <c r="O1647" s="257"/>
      <c r="P1647" s="257"/>
      <c r="Q1647" s="5"/>
      <c r="R1647" s="8"/>
      <c r="S1647" s="5"/>
      <c r="T1647" s="5"/>
      <c r="U1647" s="5"/>
      <c r="V1647" s="5"/>
      <c r="W1647" s="5"/>
      <c r="X1647" s="5"/>
      <c r="Y1647" s="5"/>
      <c r="Z1647" s="5"/>
    </row>
    <row r="1648" customFormat="false" ht="15" hidden="false" customHeight="true" outlineLevel="0" collapsed="false">
      <c r="A1648" s="257"/>
      <c r="B1648" s="257"/>
      <c r="C1648" s="257"/>
      <c r="D1648" s="257"/>
      <c r="E1648" s="257"/>
      <c r="F1648" s="257"/>
      <c r="G1648" s="257"/>
      <c r="H1648" s="257"/>
      <c r="I1648" s="257"/>
      <c r="J1648" s="257"/>
      <c r="K1648" s="257"/>
      <c r="L1648" s="257"/>
      <c r="M1648" s="257"/>
      <c r="N1648" s="257"/>
      <c r="O1648" s="257"/>
      <c r="P1648" s="257"/>
      <c r="Q1648" s="5"/>
      <c r="R1648" s="8"/>
      <c r="S1648" s="5"/>
      <c r="T1648" s="5"/>
      <c r="U1648" s="5"/>
      <c r="V1648" s="5"/>
      <c r="W1648" s="5"/>
      <c r="X1648" s="5"/>
      <c r="Y1648" s="5"/>
      <c r="Z1648" s="5"/>
    </row>
    <row r="1649" customFormat="false" ht="15" hidden="false" customHeight="true" outlineLevel="0" collapsed="false">
      <c r="A1649" s="257"/>
      <c r="B1649" s="257"/>
      <c r="C1649" s="257"/>
      <c r="D1649" s="257"/>
      <c r="E1649" s="257"/>
      <c r="F1649" s="257"/>
      <c r="G1649" s="257"/>
      <c r="H1649" s="257"/>
      <c r="I1649" s="257"/>
      <c r="J1649" s="257"/>
      <c r="K1649" s="257"/>
      <c r="L1649" s="257"/>
      <c r="M1649" s="257"/>
      <c r="N1649" s="257"/>
      <c r="O1649" s="257"/>
      <c r="P1649" s="257"/>
      <c r="Q1649" s="5"/>
      <c r="R1649" s="8"/>
      <c r="S1649" s="5"/>
      <c r="T1649" s="5"/>
      <c r="U1649" s="5"/>
      <c r="V1649" s="5"/>
      <c r="W1649" s="5"/>
      <c r="X1649" s="5"/>
      <c r="Y1649" s="5"/>
      <c r="Z1649" s="5"/>
    </row>
    <row r="1650" customFormat="false" ht="15" hidden="false" customHeight="true" outlineLevel="0" collapsed="false">
      <c r="A1650" s="257"/>
      <c r="B1650" s="257"/>
      <c r="C1650" s="257"/>
      <c r="D1650" s="257"/>
      <c r="E1650" s="257"/>
      <c r="F1650" s="257"/>
      <c r="G1650" s="257"/>
      <c r="H1650" s="257"/>
      <c r="I1650" s="257"/>
      <c r="J1650" s="257"/>
      <c r="K1650" s="257"/>
      <c r="L1650" s="257"/>
      <c r="M1650" s="257"/>
      <c r="N1650" s="257"/>
      <c r="O1650" s="257"/>
      <c r="P1650" s="257"/>
      <c r="Q1650" s="5"/>
      <c r="R1650" s="8"/>
      <c r="S1650" s="5"/>
      <c r="T1650" s="5"/>
      <c r="U1650" s="5"/>
      <c r="V1650" s="5"/>
      <c r="W1650" s="5"/>
      <c r="X1650" s="5"/>
      <c r="Y1650" s="5"/>
      <c r="Z1650" s="5"/>
    </row>
    <row r="1651" customFormat="false" ht="15" hidden="false" customHeight="true" outlineLevel="0" collapsed="false">
      <c r="A1651" s="257"/>
      <c r="B1651" s="257"/>
      <c r="C1651" s="257"/>
      <c r="D1651" s="257"/>
      <c r="E1651" s="257"/>
      <c r="F1651" s="257"/>
      <c r="G1651" s="257"/>
      <c r="H1651" s="257"/>
      <c r="I1651" s="257"/>
      <c r="J1651" s="257"/>
      <c r="K1651" s="257"/>
      <c r="L1651" s="257"/>
      <c r="M1651" s="257"/>
      <c r="N1651" s="257"/>
      <c r="O1651" s="257"/>
      <c r="P1651" s="257"/>
      <c r="Q1651" s="5"/>
      <c r="R1651" s="8"/>
      <c r="S1651" s="5"/>
      <c r="T1651" s="5"/>
      <c r="U1651" s="5"/>
      <c r="V1651" s="5"/>
      <c r="W1651" s="5"/>
      <c r="X1651" s="5"/>
      <c r="Y1651" s="5"/>
      <c r="Z1651" s="5"/>
    </row>
    <row r="1652" customFormat="false" ht="15" hidden="false" customHeight="true" outlineLevel="0" collapsed="false">
      <c r="A1652" s="257"/>
      <c r="B1652" s="257"/>
      <c r="C1652" s="257"/>
      <c r="D1652" s="257"/>
      <c r="E1652" s="257"/>
      <c r="F1652" s="257"/>
      <c r="G1652" s="257"/>
      <c r="H1652" s="257"/>
      <c r="I1652" s="257"/>
      <c r="J1652" s="257"/>
      <c r="K1652" s="257"/>
      <c r="L1652" s="257"/>
      <c r="M1652" s="257"/>
      <c r="N1652" s="257"/>
      <c r="O1652" s="257"/>
      <c r="P1652" s="257"/>
      <c r="Q1652" s="5"/>
      <c r="R1652" s="8"/>
      <c r="S1652" s="5"/>
      <c r="T1652" s="5"/>
      <c r="U1652" s="5"/>
      <c r="V1652" s="5"/>
      <c r="W1652" s="5"/>
      <c r="X1652" s="5"/>
      <c r="Y1652" s="5"/>
      <c r="Z1652" s="5"/>
    </row>
    <row r="1653" customFormat="false" ht="15" hidden="false" customHeight="true" outlineLevel="0" collapsed="false">
      <c r="A1653" s="257"/>
      <c r="B1653" s="257"/>
      <c r="C1653" s="257"/>
      <c r="D1653" s="257"/>
      <c r="E1653" s="257"/>
      <c r="F1653" s="257"/>
      <c r="G1653" s="257"/>
      <c r="H1653" s="257"/>
      <c r="I1653" s="257"/>
      <c r="J1653" s="257"/>
      <c r="K1653" s="257"/>
      <c r="L1653" s="257"/>
      <c r="M1653" s="257"/>
      <c r="N1653" s="257"/>
      <c r="O1653" s="257"/>
      <c r="P1653" s="257"/>
      <c r="Q1653" s="5"/>
      <c r="R1653" s="8"/>
      <c r="S1653" s="5"/>
      <c r="T1653" s="5"/>
      <c r="U1653" s="5"/>
      <c r="V1653" s="5"/>
      <c r="W1653" s="5"/>
      <c r="X1653" s="5"/>
      <c r="Y1653" s="5"/>
      <c r="Z1653" s="5"/>
    </row>
    <row r="1654" customFormat="false" ht="15" hidden="false" customHeight="true" outlineLevel="0" collapsed="false">
      <c r="A1654" s="257"/>
      <c r="B1654" s="257"/>
      <c r="C1654" s="257"/>
      <c r="D1654" s="257"/>
      <c r="E1654" s="257"/>
      <c r="F1654" s="257"/>
      <c r="G1654" s="257"/>
      <c r="H1654" s="257"/>
      <c r="I1654" s="257"/>
      <c r="J1654" s="257"/>
      <c r="K1654" s="257"/>
      <c r="L1654" s="257"/>
      <c r="M1654" s="257"/>
      <c r="N1654" s="257"/>
      <c r="O1654" s="257"/>
      <c r="P1654" s="257"/>
      <c r="Q1654" s="5"/>
      <c r="R1654" s="8"/>
      <c r="S1654" s="5"/>
      <c r="T1654" s="5"/>
      <c r="U1654" s="5"/>
      <c r="V1654" s="5"/>
      <c r="W1654" s="5"/>
      <c r="X1654" s="5"/>
      <c r="Y1654" s="5"/>
      <c r="Z1654" s="5"/>
    </row>
    <row r="1655" customFormat="false" ht="15" hidden="false" customHeight="true" outlineLevel="0" collapsed="false">
      <c r="A1655" s="257"/>
      <c r="B1655" s="257"/>
      <c r="C1655" s="257"/>
      <c r="D1655" s="257"/>
      <c r="E1655" s="257"/>
      <c r="F1655" s="257"/>
      <c r="G1655" s="257"/>
      <c r="H1655" s="257"/>
      <c r="I1655" s="257"/>
      <c r="J1655" s="257"/>
      <c r="K1655" s="257"/>
      <c r="L1655" s="257"/>
      <c r="M1655" s="257"/>
      <c r="N1655" s="257"/>
      <c r="O1655" s="257"/>
      <c r="P1655" s="257"/>
    </row>
    <row r="1656" customFormat="false" ht="15" hidden="false" customHeight="true" outlineLevel="0" collapsed="false">
      <c r="A1656" s="257"/>
      <c r="B1656" s="257"/>
      <c r="C1656" s="257"/>
      <c r="D1656" s="257"/>
      <c r="E1656" s="257"/>
      <c r="F1656" s="257"/>
      <c r="G1656" s="257"/>
      <c r="H1656" s="257"/>
      <c r="I1656" s="257"/>
      <c r="J1656" s="257"/>
      <c r="K1656" s="257"/>
      <c r="L1656" s="257"/>
      <c r="M1656" s="257"/>
      <c r="N1656" s="257"/>
      <c r="O1656" s="257"/>
      <c r="P1656" s="257"/>
    </row>
    <row r="1657" customFormat="false" ht="15" hidden="false" customHeight="true" outlineLevel="0" collapsed="false">
      <c r="A1657" s="257"/>
      <c r="B1657" s="257"/>
      <c r="C1657" s="257"/>
      <c r="D1657" s="257"/>
      <c r="E1657" s="257"/>
      <c r="F1657" s="257"/>
      <c r="G1657" s="257"/>
      <c r="H1657" s="257"/>
      <c r="I1657" s="257"/>
      <c r="J1657" s="257"/>
      <c r="K1657" s="257"/>
      <c r="L1657" s="257"/>
      <c r="M1657" s="257"/>
      <c r="N1657" s="257"/>
      <c r="O1657" s="257"/>
      <c r="P1657" s="257"/>
    </row>
    <row r="1658" customFormat="false" ht="15" hidden="false" customHeight="true" outlineLevel="0" collapsed="false">
      <c r="A1658" s="257"/>
      <c r="B1658" s="257"/>
      <c r="C1658" s="257"/>
      <c r="D1658" s="257"/>
      <c r="E1658" s="257"/>
      <c r="F1658" s="257"/>
      <c r="G1658" s="257"/>
      <c r="H1658" s="257"/>
      <c r="I1658" s="257"/>
      <c r="J1658" s="257"/>
      <c r="K1658" s="257"/>
      <c r="L1658" s="257"/>
      <c r="M1658" s="257"/>
      <c r="N1658" s="257"/>
      <c r="O1658" s="257"/>
      <c r="P1658" s="257"/>
    </row>
    <row r="1659" customFormat="false" ht="15" hidden="false" customHeight="true" outlineLevel="0" collapsed="false">
      <c r="A1659" s="257"/>
      <c r="B1659" s="257"/>
      <c r="C1659" s="257"/>
      <c r="D1659" s="257"/>
      <c r="E1659" s="257"/>
      <c r="F1659" s="257"/>
      <c r="G1659" s="257"/>
      <c r="H1659" s="257"/>
      <c r="I1659" s="257"/>
      <c r="J1659" s="257"/>
      <c r="K1659" s="257"/>
      <c r="L1659" s="257"/>
      <c r="M1659" s="257"/>
      <c r="N1659" s="257"/>
      <c r="O1659" s="257"/>
      <c r="P1659" s="257"/>
    </row>
    <row r="1660" customFormat="false" ht="15" hidden="false" customHeight="true" outlineLevel="0" collapsed="false">
      <c r="A1660" s="257"/>
      <c r="B1660" s="257"/>
      <c r="C1660" s="257"/>
      <c r="D1660" s="257"/>
      <c r="E1660" s="257"/>
      <c r="F1660" s="257"/>
      <c r="G1660" s="257"/>
      <c r="H1660" s="257"/>
      <c r="I1660" s="257"/>
      <c r="J1660" s="257"/>
      <c r="K1660" s="257"/>
      <c r="L1660" s="257"/>
      <c r="M1660" s="257"/>
      <c r="N1660" s="257"/>
      <c r="O1660" s="257"/>
      <c r="P1660" s="257"/>
    </row>
    <row r="1661" customFormat="false" ht="15" hidden="false" customHeight="true" outlineLevel="0" collapsed="false">
      <c r="A1661" s="257"/>
      <c r="B1661" s="257"/>
      <c r="C1661" s="257"/>
      <c r="D1661" s="257"/>
      <c r="E1661" s="257"/>
      <c r="F1661" s="257"/>
      <c r="G1661" s="257"/>
      <c r="H1661" s="257"/>
      <c r="I1661" s="257"/>
      <c r="J1661" s="257"/>
      <c r="K1661" s="257"/>
      <c r="L1661" s="257"/>
      <c r="M1661" s="257"/>
      <c r="N1661" s="257"/>
      <c r="O1661" s="257"/>
      <c r="P1661" s="257"/>
    </row>
    <row r="1662" customFormat="false" ht="15" hidden="false" customHeight="true" outlineLevel="0" collapsed="false">
      <c r="A1662" s="257"/>
      <c r="B1662" s="257"/>
      <c r="C1662" s="257"/>
      <c r="D1662" s="257"/>
      <c r="E1662" s="257"/>
      <c r="F1662" s="257"/>
      <c r="G1662" s="257"/>
      <c r="H1662" s="257"/>
      <c r="I1662" s="257"/>
      <c r="J1662" s="257"/>
      <c r="K1662" s="257"/>
      <c r="L1662" s="257"/>
      <c r="M1662" s="257"/>
      <c r="N1662" s="257"/>
      <c r="O1662" s="257"/>
      <c r="P1662" s="257"/>
    </row>
    <row r="1663" customFormat="false" ht="15" hidden="false" customHeight="true" outlineLevel="0" collapsed="false">
      <c r="A1663" s="257"/>
      <c r="B1663" s="257"/>
      <c r="C1663" s="257"/>
      <c r="D1663" s="257"/>
      <c r="E1663" s="257"/>
      <c r="F1663" s="257"/>
      <c r="G1663" s="257"/>
      <c r="H1663" s="257"/>
      <c r="I1663" s="257"/>
      <c r="J1663" s="257"/>
      <c r="K1663" s="257"/>
      <c r="L1663" s="257"/>
      <c r="M1663" s="257"/>
      <c r="N1663" s="257"/>
      <c r="O1663" s="257"/>
      <c r="P1663" s="257"/>
    </row>
    <row r="1664" customFormat="false" ht="15" hidden="false" customHeight="true" outlineLevel="0" collapsed="false">
      <c r="A1664" s="257"/>
      <c r="B1664" s="257"/>
      <c r="C1664" s="257"/>
      <c r="D1664" s="257"/>
      <c r="E1664" s="257"/>
      <c r="F1664" s="257"/>
      <c r="G1664" s="257"/>
      <c r="H1664" s="257"/>
      <c r="I1664" s="257"/>
      <c r="J1664" s="257"/>
      <c r="K1664" s="257"/>
      <c r="L1664" s="257"/>
      <c r="M1664" s="257"/>
      <c r="N1664" s="257"/>
      <c r="O1664" s="257"/>
      <c r="P1664" s="257"/>
    </row>
    <row r="1665" customFormat="false" ht="15" hidden="false" customHeight="true" outlineLevel="0" collapsed="false">
      <c r="A1665" s="257"/>
      <c r="B1665" s="257"/>
      <c r="C1665" s="257"/>
      <c r="D1665" s="257"/>
      <c r="E1665" s="257"/>
      <c r="F1665" s="257"/>
      <c r="G1665" s="257"/>
      <c r="H1665" s="257"/>
      <c r="I1665" s="257"/>
      <c r="J1665" s="257"/>
      <c r="K1665" s="257"/>
      <c r="L1665" s="257"/>
      <c r="M1665" s="257"/>
      <c r="N1665" s="257"/>
      <c r="O1665" s="257"/>
      <c r="P1665" s="257"/>
    </row>
    <row r="1666" customFormat="false" ht="15" hidden="false" customHeight="true" outlineLevel="0" collapsed="false">
      <c r="A1666" s="257"/>
      <c r="B1666" s="257"/>
      <c r="C1666" s="257"/>
      <c r="D1666" s="257"/>
      <c r="E1666" s="257"/>
      <c r="F1666" s="257"/>
      <c r="G1666" s="257"/>
      <c r="H1666" s="257"/>
      <c r="I1666" s="257"/>
      <c r="J1666" s="257"/>
      <c r="K1666" s="257"/>
      <c r="L1666" s="257"/>
      <c r="M1666" s="257"/>
      <c r="N1666" s="257"/>
      <c r="O1666" s="257"/>
      <c r="P1666" s="257"/>
    </row>
    <row r="1667" customFormat="false" ht="15" hidden="false" customHeight="true" outlineLevel="0" collapsed="false">
      <c r="A1667" s="257"/>
      <c r="B1667" s="257"/>
      <c r="C1667" s="257"/>
      <c r="D1667" s="257"/>
      <c r="E1667" s="257"/>
      <c r="F1667" s="257"/>
      <c r="G1667" s="257"/>
      <c r="H1667" s="257"/>
      <c r="I1667" s="257"/>
      <c r="J1667" s="257"/>
      <c r="K1667" s="257"/>
      <c r="L1667" s="257"/>
      <c r="M1667" s="257"/>
      <c r="N1667" s="257"/>
      <c r="O1667" s="257"/>
      <c r="P1667" s="257"/>
    </row>
    <row r="1668" customFormat="false" ht="15" hidden="false" customHeight="true" outlineLevel="0" collapsed="false">
      <c r="A1668" s="257"/>
      <c r="B1668" s="257"/>
      <c r="C1668" s="257"/>
      <c r="D1668" s="257"/>
      <c r="E1668" s="257"/>
      <c r="F1668" s="257"/>
      <c r="G1668" s="257"/>
      <c r="H1668" s="257"/>
      <c r="I1668" s="257"/>
      <c r="J1668" s="257"/>
      <c r="K1668" s="257"/>
      <c r="L1668" s="257"/>
      <c r="M1668" s="257"/>
      <c r="N1668" s="257"/>
      <c r="O1668" s="257"/>
      <c r="P1668" s="257"/>
    </row>
    <row r="1669" customFormat="false" ht="15" hidden="false" customHeight="true" outlineLevel="0" collapsed="false">
      <c r="A1669" s="257"/>
      <c r="B1669" s="257"/>
      <c r="C1669" s="257"/>
      <c r="D1669" s="257"/>
      <c r="E1669" s="257"/>
      <c r="F1669" s="257"/>
      <c r="G1669" s="257"/>
      <c r="H1669" s="257"/>
      <c r="I1669" s="257"/>
      <c r="J1669" s="257"/>
      <c r="K1669" s="257"/>
      <c r="L1669" s="257"/>
      <c r="M1669" s="257"/>
      <c r="N1669" s="257"/>
      <c r="O1669" s="257"/>
      <c r="P1669" s="257"/>
    </row>
    <row r="1670" customFormat="false" ht="15" hidden="false" customHeight="true" outlineLevel="0" collapsed="false">
      <c r="A1670" s="257"/>
      <c r="B1670" s="257"/>
      <c r="C1670" s="257"/>
      <c r="D1670" s="257"/>
      <c r="E1670" s="257"/>
      <c r="F1670" s="257"/>
      <c r="G1670" s="257"/>
      <c r="H1670" s="257"/>
      <c r="I1670" s="257"/>
      <c r="J1670" s="257"/>
      <c r="K1670" s="257"/>
      <c r="L1670" s="257"/>
      <c r="M1670" s="257"/>
      <c r="N1670" s="257"/>
      <c r="O1670" s="257"/>
      <c r="P1670" s="257"/>
    </row>
    <row r="1671" customFormat="false" ht="15" hidden="false" customHeight="true" outlineLevel="0" collapsed="false">
      <c r="A1671" s="257"/>
      <c r="B1671" s="257"/>
      <c r="C1671" s="257"/>
      <c r="D1671" s="257"/>
      <c r="E1671" s="257"/>
      <c r="F1671" s="257"/>
      <c r="G1671" s="257"/>
      <c r="H1671" s="257"/>
      <c r="I1671" s="257"/>
      <c r="J1671" s="257"/>
      <c r="K1671" s="257"/>
      <c r="L1671" s="257"/>
      <c r="M1671" s="257"/>
      <c r="N1671" s="257"/>
      <c r="O1671" s="257"/>
      <c r="P1671" s="257"/>
    </row>
    <row r="1672" customFormat="false" ht="15" hidden="false" customHeight="true" outlineLevel="0" collapsed="false">
      <c r="A1672" s="257"/>
      <c r="B1672" s="257"/>
      <c r="C1672" s="257"/>
      <c r="D1672" s="257"/>
      <c r="E1672" s="257"/>
      <c r="F1672" s="257"/>
      <c r="G1672" s="257"/>
      <c r="H1672" s="257"/>
      <c r="I1672" s="257"/>
      <c r="J1672" s="257"/>
      <c r="K1672" s="257"/>
      <c r="L1672" s="257"/>
      <c r="M1672" s="257"/>
      <c r="N1672" s="257"/>
      <c r="O1672" s="257"/>
      <c r="P1672" s="257"/>
    </row>
    <row r="1673" customFormat="false" ht="15" hidden="false" customHeight="true" outlineLevel="0" collapsed="false">
      <c r="A1673" s="257"/>
      <c r="B1673" s="257"/>
      <c r="C1673" s="257"/>
      <c r="D1673" s="257"/>
      <c r="E1673" s="257"/>
      <c r="F1673" s="257"/>
      <c r="G1673" s="257"/>
      <c r="H1673" s="257"/>
      <c r="I1673" s="257"/>
      <c r="J1673" s="257"/>
      <c r="K1673" s="257"/>
      <c r="L1673" s="257"/>
      <c r="M1673" s="257"/>
      <c r="N1673" s="257"/>
      <c r="O1673" s="257"/>
      <c r="P1673" s="257"/>
    </row>
    <row r="1674" customFormat="false" ht="15" hidden="false" customHeight="true" outlineLevel="0" collapsed="false">
      <c r="A1674" s="257"/>
      <c r="B1674" s="257"/>
      <c r="C1674" s="257"/>
      <c r="D1674" s="257"/>
      <c r="E1674" s="257"/>
      <c r="F1674" s="257"/>
      <c r="G1674" s="257"/>
      <c r="H1674" s="257"/>
      <c r="I1674" s="257"/>
      <c r="J1674" s="257"/>
      <c r="K1674" s="257"/>
      <c r="L1674" s="257"/>
      <c r="M1674" s="257"/>
      <c r="N1674" s="257"/>
      <c r="O1674" s="257"/>
      <c r="P1674" s="257"/>
    </row>
    <row r="1675" customFormat="false" ht="14.25" hidden="false" customHeight="false" outlineLevel="0" collapsed="false">
      <c r="A1675" s="257"/>
      <c r="B1675" s="257"/>
      <c r="C1675" s="257"/>
      <c r="D1675" s="257"/>
      <c r="E1675" s="257"/>
      <c r="F1675" s="257"/>
      <c r="G1675" s="257"/>
      <c r="H1675" s="257"/>
      <c r="I1675" s="257"/>
      <c r="J1675" s="257"/>
      <c r="K1675" s="257"/>
      <c r="L1675" s="257"/>
      <c r="M1675" s="257"/>
      <c r="N1675" s="257"/>
      <c r="O1675" s="257"/>
      <c r="P1675" s="257"/>
    </row>
    <row r="1676" customFormat="false" ht="14.25" hidden="false" customHeight="false" outlineLevel="0" collapsed="false">
      <c r="A1676" s="257"/>
      <c r="B1676" s="257"/>
      <c r="C1676" s="257"/>
      <c r="D1676" s="257"/>
      <c r="E1676" s="257"/>
      <c r="F1676" s="257"/>
      <c r="G1676" s="257"/>
      <c r="H1676" s="257"/>
      <c r="I1676" s="257"/>
      <c r="J1676" s="257"/>
      <c r="K1676" s="257"/>
      <c r="L1676" s="257"/>
      <c r="M1676" s="257"/>
      <c r="N1676" s="257"/>
      <c r="O1676" s="257"/>
      <c r="P1676" s="257"/>
    </row>
    <row r="1677" customFormat="false" ht="14.25" hidden="false" customHeight="false" outlineLevel="0" collapsed="false">
      <c r="A1677" s="257"/>
      <c r="B1677" s="257"/>
      <c r="C1677" s="257"/>
      <c r="D1677" s="257"/>
      <c r="E1677" s="257"/>
      <c r="F1677" s="257"/>
      <c r="G1677" s="257"/>
      <c r="H1677" s="257"/>
      <c r="I1677" s="257"/>
      <c r="J1677" s="257"/>
      <c r="K1677" s="257"/>
      <c r="L1677" s="257"/>
      <c r="M1677" s="257"/>
      <c r="N1677" s="257"/>
      <c r="O1677" s="257"/>
      <c r="P1677" s="257"/>
    </row>
    <row r="1678" customFormat="false" ht="14.25" hidden="false" customHeight="false" outlineLevel="0" collapsed="false">
      <c r="A1678" s="257"/>
      <c r="B1678" s="257"/>
      <c r="C1678" s="257"/>
      <c r="D1678" s="257"/>
      <c r="E1678" s="257"/>
      <c r="F1678" s="257"/>
      <c r="G1678" s="257"/>
      <c r="H1678" s="257"/>
      <c r="I1678" s="257"/>
      <c r="J1678" s="257"/>
      <c r="K1678" s="257"/>
      <c r="L1678" s="257"/>
      <c r="M1678" s="257"/>
      <c r="N1678" s="257"/>
      <c r="O1678" s="257"/>
      <c r="P1678" s="257"/>
    </row>
    <row r="1679" customFormat="false" ht="27" hidden="false" customHeight="true" outlineLevel="0" collapsed="false">
      <c r="A1679" s="257"/>
      <c r="B1679" s="257"/>
      <c r="C1679" s="257"/>
      <c r="D1679" s="257"/>
      <c r="E1679" s="257"/>
      <c r="F1679" s="257"/>
      <c r="G1679" s="257"/>
      <c r="H1679" s="257"/>
      <c r="I1679" s="257"/>
      <c r="J1679" s="257"/>
      <c r="K1679" s="257"/>
      <c r="L1679" s="257"/>
      <c r="M1679" s="257"/>
      <c r="N1679" s="257"/>
      <c r="O1679" s="257"/>
      <c r="P1679" s="257"/>
    </row>
    <row r="1680" customFormat="false" ht="15" hidden="false" customHeight="true" outlineLevel="0" collapsed="false">
      <c r="A1680" s="257"/>
      <c r="B1680" s="257"/>
      <c r="C1680" s="257"/>
      <c r="D1680" s="257"/>
      <c r="E1680" s="257"/>
      <c r="F1680" s="257"/>
      <c r="G1680" s="257"/>
      <c r="H1680" s="257"/>
      <c r="I1680" s="257"/>
      <c r="J1680" s="257"/>
      <c r="K1680" s="257"/>
      <c r="L1680" s="257"/>
      <c r="M1680" s="257"/>
      <c r="N1680" s="257"/>
      <c r="O1680" s="257"/>
      <c r="P1680" s="257"/>
    </row>
    <row r="1681" customFormat="false" ht="14.25" hidden="false" customHeight="false" outlineLevel="0" collapsed="false">
      <c r="A1681" s="257"/>
      <c r="B1681" s="257"/>
      <c r="C1681" s="257"/>
      <c r="D1681" s="257"/>
      <c r="E1681" s="257"/>
      <c r="F1681" s="257"/>
      <c r="G1681" s="257"/>
      <c r="H1681" s="257"/>
      <c r="I1681" s="257"/>
      <c r="J1681" s="257"/>
      <c r="K1681" s="257"/>
      <c r="L1681" s="257"/>
      <c r="M1681" s="257"/>
      <c r="N1681" s="257"/>
      <c r="O1681" s="257"/>
      <c r="P1681" s="257"/>
    </row>
    <row r="1682" customFormat="false" ht="14.25" hidden="false" customHeight="false" outlineLevel="0" collapsed="false">
      <c r="A1682" s="257"/>
      <c r="B1682" s="257"/>
      <c r="C1682" s="257"/>
      <c r="D1682" s="257"/>
      <c r="E1682" s="257"/>
      <c r="F1682" s="257"/>
      <c r="G1682" s="257"/>
      <c r="H1682" s="257"/>
      <c r="I1682" s="257"/>
      <c r="J1682" s="257"/>
      <c r="K1682" s="257"/>
      <c r="L1682" s="257"/>
      <c r="M1682" s="257"/>
      <c r="N1682" s="257"/>
      <c r="O1682" s="257"/>
      <c r="P1682" s="257"/>
    </row>
    <row r="1683" customFormat="false" ht="14.25" hidden="false" customHeight="false" outlineLevel="0" collapsed="false">
      <c r="A1683" s="257"/>
      <c r="B1683" s="257"/>
      <c r="C1683" s="257"/>
      <c r="D1683" s="257"/>
      <c r="E1683" s="257"/>
      <c r="F1683" s="257"/>
      <c r="G1683" s="257"/>
      <c r="H1683" s="257"/>
      <c r="I1683" s="257"/>
      <c r="J1683" s="257"/>
      <c r="K1683" s="257"/>
      <c r="L1683" s="257"/>
      <c r="M1683" s="257"/>
      <c r="N1683" s="257"/>
      <c r="O1683" s="257"/>
      <c r="P1683" s="257"/>
    </row>
    <row r="1684" customFormat="false" ht="14.25" hidden="false" customHeight="false" outlineLevel="0" collapsed="false">
      <c r="A1684" s="257"/>
      <c r="B1684" s="257"/>
      <c r="C1684" s="257"/>
      <c r="D1684" s="257"/>
      <c r="E1684" s="257"/>
      <c r="F1684" s="257"/>
      <c r="G1684" s="257"/>
      <c r="H1684" s="257"/>
      <c r="I1684" s="257"/>
      <c r="J1684" s="257"/>
      <c r="K1684" s="257"/>
      <c r="L1684" s="257"/>
      <c r="M1684" s="257"/>
      <c r="N1684" s="257"/>
      <c r="O1684" s="257"/>
      <c r="P1684" s="257"/>
    </row>
    <row r="1685" customFormat="false" ht="14.25" hidden="false" customHeight="false" outlineLevel="0" collapsed="false">
      <c r="A1685" s="257"/>
      <c r="B1685" s="257"/>
      <c r="C1685" s="257"/>
      <c r="D1685" s="257"/>
      <c r="E1685" s="257"/>
      <c r="F1685" s="257"/>
      <c r="G1685" s="257"/>
      <c r="H1685" s="257"/>
      <c r="I1685" s="257"/>
      <c r="J1685" s="257"/>
      <c r="K1685" s="257"/>
      <c r="L1685" s="257"/>
      <c r="M1685" s="257"/>
      <c r="N1685" s="257"/>
      <c r="O1685" s="257"/>
      <c r="P1685" s="257"/>
    </row>
    <row r="1686" customFormat="false" ht="14.25" hidden="false" customHeight="false" outlineLevel="0" collapsed="false">
      <c r="A1686" s="257"/>
      <c r="B1686" s="257"/>
      <c r="C1686" s="257"/>
      <c r="D1686" s="257"/>
      <c r="E1686" s="257"/>
      <c r="F1686" s="257"/>
      <c r="G1686" s="257"/>
      <c r="H1686" s="257"/>
      <c r="I1686" s="257"/>
      <c r="J1686" s="257"/>
      <c r="K1686" s="257"/>
      <c r="L1686" s="257"/>
      <c r="M1686" s="257"/>
      <c r="N1686" s="257"/>
      <c r="O1686" s="257"/>
      <c r="P1686" s="257"/>
    </row>
    <row r="1687" customFormat="false" ht="14.25" hidden="false" customHeight="false" outlineLevel="0" collapsed="false">
      <c r="A1687" s="257"/>
      <c r="B1687" s="257"/>
      <c r="C1687" s="257"/>
      <c r="D1687" s="257"/>
      <c r="E1687" s="257"/>
      <c r="F1687" s="257"/>
      <c r="G1687" s="257"/>
      <c r="H1687" s="257"/>
      <c r="I1687" s="257"/>
      <c r="J1687" s="257"/>
      <c r="K1687" s="257"/>
      <c r="L1687" s="257"/>
      <c r="M1687" s="257"/>
      <c r="N1687" s="257"/>
      <c r="O1687" s="257"/>
      <c r="P1687" s="257"/>
    </row>
    <row r="1688" customFormat="false" ht="14.25" hidden="false" customHeight="false" outlineLevel="0" collapsed="false">
      <c r="A1688" s="257"/>
      <c r="B1688" s="257"/>
      <c r="C1688" s="257"/>
      <c r="D1688" s="257"/>
      <c r="E1688" s="257"/>
      <c r="F1688" s="257"/>
      <c r="G1688" s="257"/>
      <c r="H1688" s="257"/>
      <c r="I1688" s="257"/>
      <c r="J1688" s="257"/>
      <c r="K1688" s="257"/>
      <c r="L1688" s="257"/>
      <c r="M1688" s="257"/>
      <c r="N1688" s="257"/>
      <c r="O1688" s="257"/>
      <c r="P1688" s="257"/>
    </row>
    <row r="1689" customFormat="false" ht="14.25" hidden="false" customHeight="false" outlineLevel="0" collapsed="false">
      <c r="A1689" s="257"/>
      <c r="B1689" s="257"/>
      <c r="C1689" s="257"/>
      <c r="D1689" s="257"/>
      <c r="E1689" s="257"/>
      <c r="F1689" s="257"/>
      <c r="G1689" s="257"/>
      <c r="H1689" s="257"/>
      <c r="I1689" s="257"/>
      <c r="J1689" s="257"/>
      <c r="K1689" s="257"/>
      <c r="L1689" s="257"/>
      <c r="M1689" s="257"/>
      <c r="N1689" s="257"/>
      <c r="O1689" s="257"/>
      <c r="P1689" s="257"/>
    </row>
    <row r="1690" customFormat="false" ht="14.25" hidden="false" customHeight="false" outlineLevel="0" collapsed="false">
      <c r="A1690" s="257"/>
      <c r="B1690" s="257"/>
      <c r="C1690" s="257"/>
      <c r="D1690" s="257"/>
      <c r="E1690" s="257"/>
      <c r="F1690" s="257"/>
      <c r="G1690" s="257"/>
      <c r="H1690" s="257"/>
      <c r="I1690" s="257"/>
      <c r="J1690" s="257"/>
      <c r="K1690" s="257"/>
      <c r="L1690" s="257"/>
      <c r="M1690" s="257"/>
      <c r="N1690" s="257"/>
      <c r="O1690" s="257"/>
      <c r="P1690" s="257"/>
    </row>
    <row r="1691" customFormat="false" ht="14.25" hidden="false" customHeight="false" outlineLevel="0" collapsed="false">
      <c r="A1691" s="257"/>
      <c r="B1691" s="257"/>
      <c r="C1691" s="257"/>
      <c r="D1691" s="257"/>
      <c r="E1691" s="257"/>
      <c r="F1691" s="257"/>
      <c r="G1691" s="257"/>
      <c r="H1691" s="257"/>
      <c r="I1691" s="257"/>
      <c r="J1691" s="257"/>
      <c r="K1691" s="257"/>
      <c r="L1691" s="257"/>
      <c r="M1691" s="257"/>
      <c r="N1691" s="257"/>
      <c r="O1691" s="257"/>
      <c r="P1691" s="257"/>
    </row>
    <row r="1692" customFormat="false" ht="14.25" hidden="false" customHeight="false" outlineLevel="0" collapsed="false">
      <c r="A1692" s="257"/>
      <c r="B1692" s="257"/>
      <c r="C1692" s="257"/>
      <c r="D1692" s="257"/>
      <c r="E1692" s="257"/>
      <c r="F1692" s="257"/>
      <c r="G1692" s="257"/>
      <c r="H1692" s="257"/>
      <c r="I1692" s="257"/>
      <c r="J1692" s="257"/>
      <c r="K1692" s="257"/>
      <c r="L1692" s="257"/>
      <c r="M1692" s="257"/>
      <c r="N1692" s="257"/>
      <c r="O1692" s="257"/>
      <c r="P1692" s="257"/>
    </row>
    <row r="1693" customFormat="false" ht="14.25" hidden="false" customHeight="false" outlineLevel="0" collapsed="false">
      <c r="A1693" s="257"/>
      <c r="B1693" s="257"/>
      <c r="C1693" s="257"/>
      <c r="D1693" s="257"/>
      <c r="E1693" s="257"/>
      <c r="F1693" s="257"/>
      <c r="G1693" s="257"/>
      <c r="H1693" s="257"/>
      <c r="I1693" s="257"/>
      <c r="J1693" s="257"/>
      <c r="K1693" s="257"/>
      <c r="L1693" s="257"/>
      <c r="M1693" s="257"/>
      <c r="N1693" s="257"/>
      <c r="O1693" s="257"/>
      <c r="P1693" s="257"/>
    </row>
    <row r="1694" customFormat="false" ht="14.25" hidden="false" customHeight="false" outlineLevel="0" collapsed="false">
      <c r="A1694" s="257"/>
      <c r="B1694" s="257"/>
      <c r="C1694" s="257"/>
      <c r="D1694" s="257"/>
      <c r="E1694" s="257"/>
      <c r="F1694" s="257"/>
      <c r="G1694" s="257"/>
      <c r="H1694" s="257"/>
      <c r="I1694" s="257"/>
      <c r="J1694" s="257"/>
      <c r="K1694" s="257"/>
      <c r="L1694" s="257"/>
      <c r="M1694" s="257"/>
      <c r="N1694" s="257"/>
      <c r="O1694" s="257"/>
      <c r="P1694" s="257"/>
    </row>
    <row r="1695" customFormat="false" ht="14.25" hidden="false" customHeight="false" outlineLevel="0" collapsed="false">
      <c r="A1695" s="257"/>
      <c r="B1695" s="257"/>
      <c r="C1695" s="257"/>
      <c r="D1695" s="257"/>
      <c r="E1695" s="257"/>
      <c r="F1695" s="257"/>
      <c r="G1695" s="257"/>
      <c r="H1695" s="257"/>
      <c r="I1695" s="257"/>
      <c r="J1695" s="257"/>
      <c r="K1695" s="257"/>
      <c r="L1695" s="257"/>
      <c r="M1695" s="257"/>
      <c r="N1695" s="257"/>
      <c r="O1695" s="257"/>
      <c r="P1695" s="257"/>
    </row>
    <row r="1696" customFormat="false" ht="14.25" hidden="false" customHeight="false" outlineLevel="0" collapsed="false">
      <c r="A1696" s="257"/>
      <c r="B1696" s="257"/>
      <c r="C1696" s="257"/>
      <c r="D1696" s="257"/>
      <c r="E1696" s="257"/>
      <c r="F1696" s="257"/>
      <c r="G1696" s="257"/>
      <c r="H1696" s="257"/>
      <c r="I1696" s="257"/>
      <c r="J1696" s="257"/>
      <c r="K1696" s="257"/>
      <c r="L1696" s="257"/>
      <c r="M1696" s="257"/>
      <c r="N1696" s="257"/>
      <c r="O1696" s="257"/>
      <c r="P1696" s="257"/>
    </row>
    <row r="1697" customFormat="false" ht="14.25" hidden="false" customHeight="false" outlineLevel="0" collapsed="false">
      <c r="A1697" s="257"/>
      <c r="B1697" s="257"/>
      <c r="C1697" s="257"/>
      <c r="D1697" s="257"/>
      <c r="E1697" s="257"/>
      <c r="F1697" s="257"/>
      <c r="G1697" s="257"/>
      <c r="H1697" s="257"/>
      <c r="I1697" s="257"/>
      <c r="J1697" s="257"/>
      <c r="K1697" s="257"/>
      <c r="L1697" s="257"/>
      <c r="M1697" s="257"/>
      <c r="N1697" s="257"/>
      <c r="O1697" s="257"/>
      <c r="P1697" s="257"/>
    </row>
    <row r="1698" customFormat="false" ht="14.25" hidden="false" customHeight="false" outlineLevel="0" collapsed="false">
      <c r="A1698" s="257"/>
      <c r="B1698" s="257"/>
      <c r="C1698" s="257"/>
      <c r="D1698" s="257"/>
      <c r="E1698" s="257"/>
      <c r="F1698" s="257"/>
      <c r="G1698" s="257"/>
      <c r="H1698" s="257"/>
      <c r="I1698" s="257"/>
      <c r="J1698" s="257"/>
      <c r="K1698" s="257"/>
      <c r="L1698" s="257"/>
      <c r="M1698" s="257"/>
      <c r="N1698" s="257"/>
      <c r="O1698" s="257"/>
      <c r="P1698" s="257"/>
    </row>
    <row r="1699" customFormat="false" ht="14.25" hidden="false" customHeight="false" outlineLevel="0" collapsed="false">
      <c r="A1699" s="257"/>
      <c r="B1699" s="257"/>
      <c r="C1699" s="257"/>
      <c r="D1699" s="257"/>
      <c r="E1699" s="257"/>
      <c r="F1699" s="257"/>
      <c r="G1699" s="257"/>
      <c r="H1699" s="257"/>
      <c r="I1699" s="257"/>
      <c r="J1699" s="257"/>
      <c r="K1699" s="257"/>
      <c r="L1699" s="257"/>
      <c r="M1699" s="257"/>
      <c r="N1699" s="257"/>
      <c r="O1699" s="257"/>
      <c r="P1699" s="257"/>
    </row>
    <row r="1700" customFormat="false" ht="14.25" hidden="false" customHeight="false" outlineLevel="0" collapsed="false">
      <c r="A1700" s="257"/>
      <c r="B1700" s="257"/>
      <c r="C1700" s="257"/>
      <c r="D1700" s="257"/>
      <c r="E1700" s="257"/>
      <c r="F1700" s="257"/>
      <c r="G1700" s="257"/>
      <c r="H1700" s="257"/>
      <c r="I1700" s="257"/>
      <c r="J1700" s="257"/>
      <c r="K1700" s="257"/>
      <c r="L1700" s="257"/>
      <c r="M1700" s="257"/>
      <c r="N1700" s="257"/>
      <c r="O1700" s="257"/>
      <c r="P1700" s="257"/>
    </row>
    <row r="1701" customFormat="false" ht="14.25" hidden="false" customHeight="false" outlineLevel="0" collapsed="false">
      <c r="A1701" s="257"/>
      <c r="B1701" s="257"/>
      <c r="C1701" s="257"/>
      <c r="D1701" s="257"/>
      <c r="E1701" s="257"/>
      <c r="F1701" s="257"/>
      <c r="G1701" s="257"/>
      <c r="H1701" s="257"/>
      <c r="I1701" s="257"/>
      <c r="J1701" s="257"/>
      <c r="K1701" s="257"/>
      <c r="L1701" s="257"/>
      <c r="M1701" s="257"/>
      <c r="N1701" s="257"/>
      <c r="O1701" s="257"/>
      <c r="P1701" s="257"/>
    </row>
    <row r="1702" customFormat="false" ht="14.25" hidden="false" customHeight="false" outlineLevel="0" collapsed="false">
      <c r="A1702" s="257"/>
      <c r="B1702" s="257"/>
      <c r="C1702" s="257"/>
      <c r="D1702" s="257"/>
      <c r="E1702" s="257"/>
      <c r="F1702" s="257"/>
      <c r="G1702" s="257"/>
      <c r="H1702" s="257"/>
      <c r="I1702" s="257"/>
      <c r="J1702" s="257"/>
      <c r="K1702" s="257"/>
      <c r="L1702" s="257"/>
      <c r="M1702" s="257"/>
      <c r="N1702" s="257"/>
      <c r="O1702" s="257"/>
      <c r="P1702" s="257"/>
    </row>
    <row r="1703" customFormat="false" ht="14.25" hidden="false" customHeight="false" outlineLevel="0" collapsed="false">
      <c r="A1703" s="257"/>
      <c r="B1703" s="257"/>
      <c r="C1703" s="257"/>
      <c r="D1703" s="257"/>
      <c r="E1703" s="257"/>
      <c r="F1703" s="257"/>
      <c r="G1703" s="257"/>
      <c r="H1703" s="257"/>
      <c r="I1703" s="257"/>
      <c r="J1703" s="257"/>
      <c r="K1703" s="257"/>
      <c r="L1703" s="257"/>
      <c r="M1703" s="257"/>
      <c r="N1703" s="257"/>
      <c r="O1703" s="257"/>
      <c r="P1703" s="257"/>
    </row>
    <row r="1704" customFormat="false" ht="14.25" hidden="false" customHeight="false" outlineLevel="0" collapsed="false">
      <c r="A1704" s="257"/>
      <c r="B1704" s="257"/>
      <c r="C1704" s="257"/>
      <c r="D1704" s="257"/>
      <c r="E1704" s="257"/>
      <c r="F1704" s="257"/>
      <c r="G1704" s="257"/>
      <c r="H1704" s="257"/>
      <c r="I1704" s="257"/>
      <c r="J1704" s="257"/>
      <c r="K1704" s="257"/>
      <c r="L1704" s="257"/>
      <c r="M1704" s="257"/>
      <c r="N1704" s="257"/>
      <c r="O1704" s="257"/>
      <c r="P1704" s="257"/>
    </row>
    <row r="1705" customFormat="false" ht="14.25" hidden="false" customHeight="false" outlineLevel="0" collapsed="false">
      <c r="A1705" s="257"/>
      <c r="B1705" s="257"/>
      <c r="C1705" s="257"/>
      <c r="D1705" s="257"/>
      <c r="E1705" s="257"/>
      <c r="F1705" s="257"/>
      <c r="G1705" s="257"/>
      <c r="H1705" s="257"/>
      <c r="I1705" s="257"/>
      <c r="J1705" s="257"/>
      <c r="K1705" s="257"/>
      <c r="L1705" s="257"/>
      <c r="M1705" s="257"/>
      <c r="N1705" s="257"/>
      <c r="O1705" s="257"/>
      <c r="P1705" s="257"/>
    </row>
    <row r="1706" customFormat="false" ht="14.25" hidden="false" customHeight="false" outlineLevel="0" collapsed="false">
      <c r="A1706" s="257"/>
      <c r="B1706" s="257"/>
      <c r="C1706" s="257"/>
      <c r="D1706" s="257"/>
      <c r="E1706" s="257"/>
      <c r="F1706" s="257"/>
      <c r="G1706" s="257"/>
      <c r="H1706" s="257"/>
      <c r="I1706" s="257"/>
      <c r="J1706" s="257"/>
      <c r="K1706" s="257"/>
      <c r="L1706" s="257"/>
      <c r="M1706" s="257"/>
      <c r="N1706" s="257"/>
      <c r="O1706" s="257"/>
      <c r="P1706" s="257"/>
    </row>
    <row r="1707" customFormat="false" ht="18" hidden="false" customHeight="true" outlineLevel="0" collapsed="false">
      <c r="A1707" s="257"/>
      <c r="B1707" s="257"/>
      <c r="C1707" s="257"/>
      <c r="D1707" s="257"/>
      <c r="E1707" s="257"/>
      <c r="F1707" s="257"/>
      <c r="G1707" s="257"/>
      <c r="H1707" s="257"/>
      <c r="I1707" s="257"/>
      <c r="J1707" s="257"/>
      <c r="K1707" s="257"/>
      <c r="L1707" s="257"/>
      <c r="M1707" s="257"/>
      <c r="N1707" s="257"/>
      <c r="O1707" s="257"/>
      <c r="P1707" s="257"/>
    </row>
    <row r="1708" customFormat="false" ht="15" hidden="false" customHeight="true" outlineLevel="0" collapsed="false">
      <c r="A1708" s="257"/>
      <c r="B1708" s="257"/>
      <c r="C1708" s="257"/>
      <c r="D1708" s="257"/>
      <c r="E1708" s="257"/>
      <c r="F1708" s="257"/>
      <c r="G1708" s="257"/>
      <c r="H1708" s="257"/>
      <c r="I1708" s="257"/>
      <c r="J1708" s="257"/>
      <c r="K1708" s="257"/>
      <c r="L1708" s="257"/>
      <c r="M1708" s="257"/>
      <c r="N1708" s="257"/>
      <c r="O1708" s="257"/>
      <c r="P1708" s="257"/>
    </row>
    <row r="1709" customFormat="false" ht="14.25" hidden="false" customHeight="false" outlineLevel="0" collapsed="false">
      <c r="A1709" s="257"/>
      <c r="B1709" s="257"/>
      <c r="C1709" s="257"/>
      <c r="D1709" s="257"/>
      <c r="E1709" s="257"/>
      <c r="F1709" s="257"/>
      <c r="G1709" s="257"/>
      <c r="H1709" s="257"/>
      <c r="I1709" s="257"/>
      <c r="J1709" s="257"/>
      <c r="K1709" s="257"/>
      <c r="L1709" s="257"/>
      <c r="M1709" s="257"/>
      <c r="N1709" s="257"/>
      <c r="O1709" s="257"/>
      <c r="P1709" s="257"/>
    </row>
    <row r="1710" customFormat="false" ht="14.25" hidden="false" customHeight="false" outlineLevel="0" collapsed="false">
      <c r="A1710" s="257"/>
      <c r="B1710" s="257"/>
      <c r="C1710" s="257"/>
      <c r="D1710" s="257"/>
      <c r="E1710" s="257"/>
      <c r="F1710" s="257"/>
      <c r="G1710" s="257"/>
      <c r="H1710" s="257"/>
      <c r="I1710" s="257"/>
      <c r="J1710" s="257"/>
      <c r="K1710" s="257"/>
      <c r="L1710" s="257"/>
      <c r="M1710" s="257"/>
      <c r="N1710" s="257"/>
      <c r="O1710" s="257"/>
      <c r="P1710" s="257"/>
    </row>
    <row r="1711" customFormat="false" ht="14.25" hidden="false" customHeight="false" outlineLevel="0" collapsed="false">
      <c r="A1711" s="257"/>
      <c r="B1711" s="257"/>
      <c r="C1711" s="257"/>
      <c r="D1711" s="257"/>
      <c r="E1711" s="257"/>
      <c r="F1711" s="257"/>
      <c r="G1711" s="257"/>
      <c r="H1711" s="257"/>
      <c r="I1711" s="257"/>
      <c r="J1711" s="257"/>
      <c r="K1711" s="257"/>
      <c r="L1711" s="257"/>
      <c r="M1711" s="257"/>
      <c r="N1711" s="257"/>
      <c r="O1711" s="257"/>
      <c r="P1711" s="257"/>
    </row>
    <row r="1712" customFormat="false" ht="14.25" hidden="false" customHeight="false" outlineLevel="0" collapsed="false">
      <c r="A1712" s="257"/>
      <c r="B1712" s="257"/>
      <c r="C1712" s="257"/>
      <c r="D1712" s="257"/>
      <c r="E1712" s="257"/>
      <c r="F1712" s="257"/>
      <c r="G1712" s="257"/>
      <c r="H1712" s="257"/>
      <c r="I1712" s="257"/>
      <c r="J1712" s="257"/>
      <c r="K1712" s="257"/>
      <c r="L1712" s="257"/>
      <c r="M1712" s="257"/>
      <c r="N1712" s="257"/>
      <c r="O1712" s="257"/>
      <c r="P1712" s="257"/>
    </row>
    <row r="1713" customFormat="false" ht="14.25" hidden="false" customHeight="false" outlineLevel="0" collapsed="false">
      <c r="A1713" s="257"/>
      <c r="B1713" s="257"/>
      <c r="C1713" s="257"/>
      <c r="D1713" s="257"/>
      <c r="E1713" s="257"/>
      <c r="F1713" s="257"/>
      <c r="G1713" s="257"/>
      <c r="H1713" s="257"/>
      <c r="I1713" s="257"/>
      <c r="J1713" s="257"/>
      <c r="K1713" s="257"/>
      <c r="L1713" s="257"/>
      <c r="M1713" s="257"/>
      <c r="N1713" s="257"/>
      <c r="O1713" s="257"/>
      <c r="P1713" s="257"/>
    </row>
    <row r="1714" customFormat="false" ht="14.25" hidden="false" customHeight="false" outlineLevel="0" collapsed="false">
      <c r="A1714" s="257"/>
      <c r="B1714" s="257"/>
      <c r="C1714" s="257"/>
      <c r="D1714" s="257"/>
      <c r="E1714" s="257"/>
      <c r="F1714" s="257"/>
      <c r="G1714" s="257"/>
      <c r="H1714" s="257"/>
      <c r="I1714" s="257"/>
      <c r="J1714" s="257"/>
      <c r="K1714" s="257"/>
      <c r="L1714" s="257"/>
      <c r="M1714" s="257"/>
      <c r="N1714" s="257"/>
      <c r="O1714" s="257"/>
      <c r="P1714" s="257"/>
    </row>
    <row r="1715" customFormat="false" ht="14.25" hidden="false" customHeight="false" outlineLevel="0" collapsed="false">
      <c r="A1715" s="257"/>
      <c r="B1715" s="257"/>
      <c r="C1715" s="257"/>
      <c r="D1715" s="257"/>
      <c r="E1715" s="257"/>
      <c r="F1715" s="257"/>
      <c r="G1715" s="257"/>
      <c r="H1715" s="257"/>
      <c r="I1715" s="257"/>
      <c r="J1715" s="257"/>
      <c r="K1715" s="257"/>
      <c r="L1715" s="257"/>
      <c r="M1715" s="257"/>
      <c r="N1715" s="257"/>
      <c r="O1715" s="257"/>
      <c r="P1715" s="257"/>
    </row>
    <row r="1716" customFormat="false" ht="14.25" hidden="false" customHeight="false" outlineLevel="0" collapsed="false">
      <c r="A1716" s="257"/>
      <c r="B1716" s="257"/>
      <c r="C1716" s="257"/>
      <c r="D1716" s="257"/>
      <c r="E1716" s="257"/>
      <c r="F1716" s="257"/>
      <c r="G1716" s="257"/>
      <c r="H1716" s="257"/>
      <c r="I1716" s="257"/>
      <c r="J1716" s="257"/>
      <c r="K1716" s="257"/>
      <c r="L1716" s="257"/>
      <c r="M1716" s="257"/>
      <c r="N1716" s="257"/>
      <c r="O1716" s="257"/>
      <c r="P1716" s="257"/>
    </row>
    <row r="1717" customFormat="false" ht="14.25" hidden="false" customHeight="false" outlineLevel="0" collapsed="false">
      <c r="A1717" s="257"/>
      <c r="B1717" s="257"/>
      <c r="C1717" s="257"/>
      <c r="D1717" s="257"/>
      <c r="E1717" s="257"/>
      <c r="F1717" s="257"/>
      <c r="G1717" s="257"/>
      <c r="H1717" s="257"/>
      <c r="I1717" s="257"/>
      <c r="J1717" s="257"/>
      <c r="K1717" s="257"/>
      <c r="L1717" s="257"/>
      <c r="M1717" s="257"/>
      <c r="N1717" s="257"/>
      <c r="O1717" s="257"/>
      <c r="P1717" s="257"/>
    </row>
    <row r="1718" customFormat="false" ht="22.5" hidden="false" customHeight="true" outlineLevel="0" collapsed="false">
      <c r="A1718" s="257"/>
      <c r="B1718" s="257"/>
      <c r="C1718" s="257"/>
      <c r="D1718" s="257"/>
      <c r="E1718" s="257"/>
      <c r="F1718" s="257"/>
      <c r="G1718" s="257"/>
      <c r="H1718" s="257"/>
      <c r="I1718" s="257"/>
      <c r="J1718" s="257"/>
      <c r="K1718" s="257"/>
      <c r="L1718" s="257"/>
      <c r="M1718" s="257"/>
      <c r="N1718" s="257"/>
      <c r="O1718" s="257"/>
      <c r="P1718" s="257"/>
    </row>
    <row r="1719" customFormat="false" ht="15" hidden="false" customHeight="true" outlineLevel="0" collapsed="false">
      <c r="A1719" s="257"/>
      <c r="B1719" s="257"/>
      <c r="C1719" s="257"/>
      <c r="D1719" s="257"/>
      <c r="E1719" s="257"/>
      <c r="F1719" s="257"/>
      <c r="G1719" s="257"/>
      <c r="H1719" s="257"/>
      <c r="I1719" s="257"/>
      <c r="J1719" s="257"/>
      <c r="K1719" s="257"/>
      <c r="L1719" s="257"/>
      <c r="M1719" s="257"/>
      <c r="N1719" s="257"/>
      <c r="O1719" s="257"/>
      <c r="P1719" s="257"/>
    </row>
    <row r="1720" customFormat="false" ht="14.25" hidden="false" customHeight="false" outlineLevel="0" collapsed="false">
      <c r="A1720" s="257"/>
      <c r="B1720" s="257"/>
      <c r="C1720" s="257"/>
      <c r="D1720" s="257"/>
      <c r="E1720" s="257"/>
      <c r="F1720" s="257"/>
      <c r="G1720" s="257"/>
      <c r="H1720" s="257"/>
      <c r="I1720" s="257"/>
      <c r="J1720" s="257"/>
      <c r="K1720" s="257"/>
      <c r="L1720" s="257"/>
      <c r="M1720" s="257"/>
      <c r="N1720" s="257"/>
      <c r="O1720" s="257"/>
      <c r="P1720" s="257"/>
    </row>
    <row r="1721" customFormat="false" ht="20.25" hidden="false" customHeight="true" outlineLevel="0" collapsed="false">
      <c r="A1721" s="257"/>
      <c r="B1721" s="257"/>
      <c r="C1721" s="257"/>
      <c r="D1721" s="257"/>
      <c r="E1721" s="257"/>
      <c r="F1721" s="257"/>
      <c r="G1721" s="257"/>
      <c r="H1721" s="257"/>
      <c r="I1721" s="257"/>
      <c r="J1721" s="257"/>
      <c r="K1721" s="257"/>
      <c r="L1721" s="257"/>
      <c r="M1721" s="257"/>
      <c r="N1721" s="257"/>
      <c r="O1721" s="257"/>
      <c r="P1721" s="257"/>
    </row>
    <row r="1722" customFormat="false" ht="15" hidden="false" customHeight="true" outlineLevel="0" collapsed="false">
      <c r="A1722" s="257"/>
      <c r="B1722" s="257"/>
      <c r="C1722" s="257"/>
      <c r="D1722" s="257"/>
      <c r="E1722" s="257"/>
      <c r="F1722" s="257"/>
      <c r="G1722" s="257"/>
      <c r="H1722" s="257"/>
      <c r="I1722" s="257"/>
      <c r="J1722" s="257"/>
      <c r="K1722" s="257"/>
      <c r="L1722" s="257"/>
      <c r="M1722" s="257"/>
      <c r="N1722" s="257"/>
      <c r="O1722" s="257"/>
      <c r="P1722" s="257"/>
    </row>
    <row r="1723" customFormat="false" ht="14.25" hidden="false" customHeight="false" outlineLevel="0" collapsed="false">
      <c r="A1723" s="257"/>
      <c r="B1723" s="257"/>
      <c r="C1723" s="257"/>
      <c r="D1723" s="257"/>
      <c r="E1723" s="257"/>
      <c r="F1723" s="257"/>
      <c r="G1723" s="257"/>
      <c r="H1723" s="257"/>
      <c r="I1723" s="257"/>
      <c r="J1723" s="257"/>
      <c r="K1723" s="257"/>
      <c r="L1723" s="257"/>
      <c r="M1723" s="257"/>
      <c r="N1723" s="257"/>
      <c r="O1723" s="257"/>
      <c r="P1723" s="257"/>
    </row>
    <row r="1724" customFormat="false" ht="14.25" hidden="false" customHeight="false" outlineLevel="0" collapsed="false">
      <c r="A1724" s="257"/>
      <c r="B1724" s="257"/>
      <c r="C1724" s="257"/>
      <c r="D1724" s="257"/>
      <c r="E1724" s="257"/>
      <c r="F1724" s="257"/>
      <c r="G1724" s="257"/>
      <c r="H1724" s="257"/>
      <c r="I1724" s="257"/>
      <c r="J1724" s="257"/>
      <c r="K1724" s="257"/>
      <c r="L1724" s="257"/>
      <c r="M1724" s="257"/>
      <c r="N1724" s="257"/>
      <c r="O1724" s="257"/>
      <c r="P1724" s="257"/>
    </row>
    <row r="1725" customFormat="false" ht="14.25" hidden="false" customHeight="false" outlineLevel="0" collapsed="false">
      <c r="A1725" s="257"/>
      <c r="B1725" s="257"/>
      <c r="C1725" s="257"/>
      <c r="D1725" s="257"/>
      <c r="E1725" s="257"/>
      <c r="F1725" s="257"/>
      <c r="G1725" s="257"/>
      <c r="H1725" s="257"/>
      <c r="I1725" s="257"/>
      <c r="J1725" s="257"/>
      <c r="K1725" s="257"/>
      <c r="L1725" s="257"/>
      <c r="M1725" s="257"/>
      <c r="N1725" s="257"/>
      <c r="O1725" s="257"/>
      <c r="P1725" s="257"/>
    </row>
    <row r="1726" customFormat="false" ht="14.25" hidden="false" customHeight="false" outlineLevel="0" collapsed="false">
      <c r="A1726" s="257"/>
      <c r="B1726" s="257"/>
      <c r="C1726" s="257"/>
      <c r="D1726" s="257"/>
      <c r="E1726" s="257"/>
      <c r="F1726" s="257"/>
      <c r="G1726" s="257"/>
      <c r="H1726" s="257"/>
      <c r="I1726" s="257"/>
      <c r="J1726" s="257"/>
      <c r="K1726" s="257"/>
      <c r="L1726" s="257"/>
      <c r="M1726" s="257"/>
      <c r="N1726" s="257"/>
      <c r="O1726" s="257"/>
      <c r="P1726" s="257"/>
    </row>
    <row r="1727" customFormat="false" ht="14.25" hidden="false" customHeight="false" outlineLevel="0" collapsed="false">
      <c r="A1727" s="257"/>
      <c r="B1727" s="257"/>
      <c r="C1727" s="257"/>
      <c r="D1727" s="257"/>
      <c r="E1727" s="257"/>
      <c r="F1727" s="257"/>
      <c r="G1727" s="257"/>
      <c r="H1727" s="257"/>
      <c r="I1727" s="257"/>
      <c r="J1727" s="257"/>
      <c r="K1727" s="257"/>
      <c r="L1727" s="257"/>
      <c r="M1727" s="257"/>
      <c r="N1727" s="257"/>
      <c r="O1727" s="257"/>
      <c r="P1727" s="257"/>
    </row>
    <row r="1728" customFormat="false" ht="14.25" hidden="false" customHeight="false" outlineLevel="0" collapsed="false">
      <c r="A1728" s="257"/>
      <c r="B1728" s="257"/>
      <c r="C1728" s="257"/>
      <c r="D1728" s="257"/>
      <c r="E1728" s="257"/>
      <c r="F1728" s="257"/>
      <c r="G1728" s="257"/>
      <c r="H1728" s="257"/>
      <c r="I1728" s="257"/>
      <c r="J1728" s="257"/>
      <c r="K1728" s="257"/>
      <c r="L1728" s="257"/>
      <c r="M1728" s="257"/>
      <c r="N1728" s="257"/>
      <c r="O1728" s="257"/>
      <c r="P1728" s="257"/>
    </row>
    <row r="1729" customFormat="false" ht="14.25" hidden="false" customHeight="false" outlineLevel="0" collapsed="false">
      <c r="A1729" s="257"/>
      <c r="B1729" s="257"/>
      <c r="C1729" s="257"/>
      <c r="D1729" s="257"/>
      <c r="E1729" s="257"/>
      <c r="F1729" s="257"/>
      <c r="G1729" s="257"/>
      <c r="H1729" s="257"/>
      <c r="I1729" s="257"/>
      <c r="J1729" s="257"/>
      <c r="K1729" s="257"/>
      <c r="L1729" s="257"/>
      <c r="M1729" s="257"/>
      <c r="N1729" s="257"/>
      <c r="O1729" s="257"/>
      <c r="P1729" s="257"/>
    </row>
    <row r="1730" customFormat="false" ht="14.25" hidden="false" customHeight="false" outlineLevel="0" collapsed="false">
      <c r="A1730" s="257"/>
      <c r="B1730" s="257"/>
      <c r="C1730" s="257"/>
      <c r="D1730" s="257"/>
      <c r="E1730" s="257"/>
      <c r="F1730" s="257"/>
      <c r="G1730" s="257"/>
      <c r="H1730" s="257"/>
      <c r="I1730" s="257"/>
      <c r="J1730" s="257"/>
      <c r="K1730" s="257"/>
      <c r="L1730" s="257"/>
      <c r="M1730" s="257"/>
      <c r="N1730" s="257"/>
      <c r="O1730" s="257"/>
      <c r="P1730" s="257"/>
    </row>
    <row r="1731" customFormat="false" ht="14.25" hidden="false" customHeight="false" outlineLevel="0" collapsed="false">
      <c r="A1731" s="257"/>
      <c r="B1731" s="257"/>
      <c r="C1731" s="257"/>
      <c r="D1731" s="257"/>
      <c r="E1731" s="257"/>
      <c r="F1731" s="257"/>
      <c r="G1731" s="257"/>
      <c r="H1731" s="257"/>
      <c r="I1731" s="257"/>
      <c r="J1731" s="257"/>
      <c r="K1731" s="257"/>
      <c r="L1731" s="257"/>
      <c r="M1731" s="257"/>
      <c r="N1731" s="257"/>
      <c r="O1731" s="257"/>
      <c r="P1731" s="257"/>
    </row>
    <row r="1732" customFormat="false" ht="14.25" hidden="false" customHeight="false" outlineLevel="0" collapsed="false">
      <c r="A1732" s="257"/>
      <c r="B1732" s="257"/>
      <c r="C1732" s="257"/>
      <c r="D1732" s="257"/>
      <c r="E1732" s="257"/>
      <c r="F1732" s="257"/>
      <c r="G1732" s="257"/>
      <c r="H1732" s="257"/>
      <c r="I1732" s="257"/>
      <c r="J1732" s="257"/>
      <c r="K1732" s="257"/>
      <c r="L1732" s="257"/>
      <c r="M1732" s="257"/>
      <c r="N1732" s="257"/>
      <c r="O1732" s="257"/>
      <c r="P1732" s="257"/>
    </row>
    <row r="1733" customFormat="false" ht="14.25" hidden="false" customHeight="false" outlineLevel="0" collapsed="false">
      <c r="A1733" s="257"/>
      <c r="B1733" s="257"/>
      <c r="C1733" s="257"/>
      <c r="D1733" s="257"/>
      <c r="E1733" s="257"/>
      <c r="F1733" s="257"/>
      <c r="G1733" s="257"/>
      <c r="H1733" s="257"/>
      <c r="I1733" s="257"/>
      <c r="J1733" s="257"/>
      <c r="K1733" s="257"/>
      <c r="L1733" s="257"/>
      <c r="M1733" s="257"/>
      <c r="N1733" s="257"/>
      <c r="O1733" s="257"/>
      <c r="P1733" s="257"/>
    </row>
    <row r="1734" customFormat="false" ht="14.25" hidden="false" customHeight="false" outlineLevel="0" collapsed="false">
      <c r="A1734" s="257"/>
      <c r="B1734" s="257"/>
      <c r="C1734" s="257"/>
      <c r="D1734" s="257"/>
      <c r="E1734" s="257"/>
      <c r="F1734" s="257"/>
      <c r="G1734" s="257"/>
      <c r="H1734" s="257"/>
      <c r="I1734" s="257"/>
      <c r="J1734" s="257"/>
      <c r="K1734" s="257"/>
      <c r="L1734" s="257"/>
      <c r="M1734" s="257"/>
      <c r="N1734" s="257"/>
      <c r="O1734" s="257"/>
      <c r="P1734" s="257"/>
    </row>
    <row r="1735" customFormat="false" ht="14.25" hidden="false" customHeight="false" outlineLevel="0" collapsed="false">
      <c r="A1735" s="257"/>
      <c r="B1735" s="257"/>
      <c r="C1735" s="257"/>
      <c r="D1735" s="257"/>
      <c r="E1735" s="257"/>
      <c r="F1735" s="257"/>
      <c r="G1735" s="257"/>
      <c r="H1735" s="257"/>
      <c r="I1735" s="257"/>
      <c r="J1735" s="257"/>
      <c r="K1735" s="257"/>
      <c r="L1735" s="257"/>
      <c r="M1735" s="257"/>
      <c r="N1735" s="257"/>
      <c r="O1735" s="257"/>
      <c r="P1735" s="257"/>
    </row>
    <row r="1736" customFormat="false" ht="14.25" hidden="false" customHeight="false" outlineLevel="0" collapsed="false">
      <c r="A1736" s="257"/>
      <c r="B1736" s="257"/>
      <c r="C1736" s="257"/>
      <c r="D1736" s="257"/>
      <c r="E1736" s="257"/>
      <c r="F1736" s="257"/>
      <c r="G1736" s="257"/>
      <c r="H1736" s="257"/>
      <c r="I1736" s="257"/>
      <c r="J1736" s="257"/>
      <c r="K1736" s="257"/>
      <c r="L1736" s="257"/>
      <c r="M1736" s="257"/>
      <c r="N1736" s="257"/>
      <c r="O1736" s="257"/>
      <c r="P1736" s="257"/>
    </row>
    <row r="1737" customFormat="false" ht="14.25" hidden="false" customHeight="false" outlineLevel="0" collapsed="false">
      <c r="A1737" s="257"/>
      <c r="B1737" s="257"/>
      <c r="C1737" s="257"/>
      <c r="D1737" s="257"/>
      <c r="E1737" s="257"/>
      <c r="F1737" s="257"/>
      <c r="G1737" s="257"/>
      <c r="H1737" s="257"/>
      <c r="I1737" s="257"/>
      <c r="J1737" s="257"/>
      <c r="K1737" s="257"/>
      <c r="L1737" s="257"/>
      <c r="M1737" s="257"/>
      <c r="N1737" s="257"/>
      <c r="O1737" s="257"/>
      <c r="P1737" s="257"/>
    </row>
    <row r="1738" customFormat="false" ht="14.25" hidden="false" customHeight="false" outlineLevel="0" collapsed="false">
      <c r="A1738" s="257"/>
      <c r="B1738" s="257"/>
      <c r="C1738" s="257"/>
      <c r="D1738" s="257"/>
      <c r="E1738" s="257"/>
      <c r="F1738" s="257"/>
      <c r="G1738" s="257"/>
      <c r="H1738" s="257"/>
      <c r="I1738" s="257"/>
      <c r="J1738" s="257"/>
      <c r="K1738" s="257"/>
      <c r="L1738" s="257"/>
      <c r="M1738" s="257"/>
      <c r="N1738" s="257"/>
      <c r="O1738" s="257"/>
      <c r="P1738" s="257"/>
    </row>
    <row r="1739" customFormat="false" ht="14.25" hidden="false" customHeight="false" outlineLevel="0" collapsed="false">
      <c r="A1739" s="257"/>
      <c r="B1739" s="257"/>
      <c r="C1739" s="257"/>
      <c r="D1739" s="257"/>
      <c r="E1739" s="257"/>
      <c r="F1739" s="257"/>
      <c r="G1739" s="257"/>
      <c r="H1739" s="257"/>
      <c r="I1739" s="257"/>
      <c r="J1739" s="257"/>
      <c r="K1739" s="257"/>
      <c r="L1739" s="257"/>
      <c r="M1739" s="257"/>
      <c r="N1739" s="257"/>
      <c r="O1739" s="257"/>
      <c r="P1739" s="257"/>
    </row>
    <row r="1740" customFormat="false" ht="14.25" hidden="false" customHeight="false" outlineLevel="0" collapsed="false">
      <c r="A1740" s="257"/>
      <c r="B1740" s="257"/>
      <c r="C1740" s="257"/>
      <c r="D1740" s="257"/>
      <c r="E1740" s="257"/>
      <c r="F1740" s="257"/>
      <c r="G1740" s="257"/>
      <c r="H1740" s="257"/>
      <c r="I1740" s="257"/>
      <c r="J1740" s="257"/>
      <c r="K1740" s="257"/>
      <c r="L1740" s="257"/>
      <c r="M1740" s="257"/>
      <c r="N1740" s="257"/>
      <c r="O1740" s="257"/>
      <c r="P1740" s="257"/>
    </row>
    <row r="1741" customFormat="false" ht="14.25" hidden="false" customHeight="false" outlineLevel="0" collapsed="false">
      <c r="A1741" s="257"/>
      <c r="B1741" s="257"/>
      <c r="C1741" s="257"/>
      <c r="D1741" s="257"/>
      <c r="E1741" s="257"/>
      <c r="F1741" s="257"/>
      <c r="G1741" s="257"/>
      <c r="H1741" s="257"/>
      <c r="I1741" s="257"/>
      <c r="J1741" s="257"/>
      <c r="K1741" s="257"/>
      <c r="L1741" s="257"/>
      <c r="M1741" s="257"/>
      <c r="N1741" s="257"/>
      <c r="O1741" s="257"/>
      <c r="P1741" s="257"/>
    </row>
    <row r="1742" customFormat="false" ht="14.25" hidden="false" customHeight="false" outlineLevel="0" collapsed="false">
      <c r="A1742" s="257"/>
      <c r="B1742" s="257"/>
      <c r="C1742" s="257"/>
      <c r="D1742" s="257"/>
      <c r="E1742" s="257"/>
      <c r="F1742" s="257"/>
      <c r="G1742" s="257"/>
      <c r="H1742" s="257"/>
      <c r="I1742" s="257"/>
      <c r="J1742" s="257"/>
      <c r="K1742" s="257"/>
      <c r="L1742" s="257"/>
      <c r="M1742" s="257"/>
      <c r="N1742" s="257"/>
      <c r="O1742" s="257"/>
      <c r="P1742" s="257"/>
    </row>
    <row r="1743" customFormat="false" ht="14.25" hidden="false" customHeight="false" outlineLevel="0" collapsed="false">
      <c r="A1743" s="257"/>
      <c r="B1743" s="257"/>
      <c r="C1743" s="257"/>
      <c r="D1743" s="257"/>
      <c r="E1743" s="257"/>
      <c r="F1743" s="257"/>
      <c r="G1743" s="257"/>
      <c r="H1743" s="257"/>
      <c r="I1743" s="257"/>
      <c r="J1743" s="257"/>
      <c r="K1743" s="257"/>
      <c r="L1743" s="257"/>
      <c r="M1743" s="257"/>
      <c r="N1743" s="257"/>
      <c r="O1743" s="257"/>
      <c r="P1743" s="257"/>
    </row>
    <row r="1744" customFormat="false" ht="14.25" hidden="false" customHeight="false" outlineLevel="0" collapsed="false">
      <c r="A1744" s="257"/>
      <c r="B1744" s="257"/>
      <c r="C1744" s="257"/>
      <c r="D1744" s="257"/>
      <c r="E1744" s="257"/>
      <c r="F1744" s="257"/>
      <c r="G1744" s="257"/>
      <c r="H1744" s="257"/>
      <c r="I1744" s="257"/>
      <c r="J1744" s="257"/>
      <c r="K1744" s="257"/>
      <c r="L1744" s="257"/>
      <c r="M1744" s="257"/>
      <c r="N1744" s="257"/>
      <c r="O1744" s="257"/>
      <c r="P1744" s="257"/>
    </row>
    <row r="1745" customFormat="false" ht="14.25" hidden="false" customHeight="false" outlineLevel="0" collapsed="false">
      <c r="A1745" s="257"/>
      <c r="B1745" s="257"/>
      <c r="C1745" s="257"/>
      <c r="D1745" s="257"/>
      <c r="E1745" s="257"/>
      <c r="F1745" s="257"/>
      <c r="G1745" s="257"/>
      <c r="H1745" s="257"/>
      <c r="I1745" s="257"/>
      <c r="J1745" s="257"/>
      <c r="K1745" s="257"/>
      <c r="L1745" s="257"/>
      <c r="M1745" s="257"/>
      <c r="N1745" s="257"/>
      <c r="O1745" s="257"/>
      <c r="P1745" s="257"/>
    </row>
    <row r="1746" customFormat="false" ht="14.25" hidden="false" customHeight="false" outlineLevel="0" collapsed="false">
      <c r="A1746" s="257"/>
      <c r="B1746" s="257"/>
      <c r="C1746" s="257"/>
      <c r="D1746" s="257"/>
      <c r="E1746" s="257"/>
      <c r="F1746" s="257"/>
      <c r="G1746" s="257"/>
      <c r="H1746" s="257"/>
      <c r="I1746" s="257"/>
      <c r="J1746" s="257"/>
      <c r="K1746" s="257"/>
      <c r="L1746" s="257"/>
      <c r="M1746" s="257"/>
      <c r="N1746" s="257"/>
      <c r="O1746" s="257"/>
      <c r="P1746" s="257"/>
    </row>
    <row r="1747" customFormat="false" ht="14.25" hidden="false" customHeight="false" outlineLevel="0" collapsed="false">
      <c r="A1747" s="257"/>
      <c r="B1747" s="257"/>
      <c r="C1747" s="257"/>
      <c r="D1747" s="257"/>
      <c r="E1747" s="257"/>
      <c r="F1747" s="257"/>
      <c r="G1747" s="257"/>
      <c r="H1747" s="257"/>
      <c r="I1747" s="257"/>
      <c r="J1747" s="257"/>
      <c r="K1747" s="257"/>
      <c r="L1747" s="257"/>
      <c r="M1747" s="257"/>
      <c r="N1747" s="257"/>
      <c r="O1747" s="257"/>
      <c r="P1747" s="257"/>
    </row>
    <row r="1748" customFormat="false" ht="14.25" hidden="false" customHeight="false" outlineLevel="0" collapsed="false">
      <c r="A1748" s="257"/>
      <c r="B1748" s="257"/>
      <c r="C1748" s="257"/>
      <c r="D1748" s="257"/>
      <c r="E1748" s="257"/>
      <c r="F1748" s="257"/>
      <c r="G1748" s="257"/>
      <c r="H1748" s="257"/>
      <c r="I1748" s="257"/>
      <c r="J1748" s="257"/>
      <c r="K1748" s="257"/>
      <c r="L1748" s="257"/>
      <c r="M1748" s="257"/>
      <c r="N1748" s="257"/>
      <c r="O1748" s="257"/>
      <c r="P1748" s="257"/>
    </row>
    <row r="1749" customFormat="false" ht="14.25" hidden="false" customHeight="false" outlineLevel="0" collapsed="false">
      <c r="A1749" s="257"/>
      <c r="B1749" s="257"/>
      <c r="C1749" s="257"/>
      <c r="D1749" s="257"/>
      <c r="E1749" s="257"/>
      <c r="F1749" s="257"/>
      <c r="G1749" s="257"/>
      <c r="H1749" s="257"/>
      <c r="I1749" s="257"/>
      <c r="J1749" s="257"/>
      <c r="K1749" s="257"/>
      <c r="L1749" s="257"/>
      <c r="M1749" s="257"/>
      <c r="N1749" s="257"/>
      <c r="O1749" s="257"/>
      <c r="P1749" s="257"/>
    </row>
    <row r="1750" customFormat="false" ht="14.25" hidden="false" customHeight="false" outlineLevel="0" collapsed="false">
      <c r="A1750" s="257"/>
      <c r="B1750" s="257"/>
      <c r="C1750" s="257"/>
      <c r="D1750" s="257"/>
      <c r="E1750" s="257"/>
      <c r="F1750" s="257"/>
      <c r="G1750" s="257"/>
      <c r="H1750" s="257"/>
      <c r="I1750" s="257"/>
      <c r="J1750" s="257"/>
      <c r="K1750" s="257"/>
      <c r="L1750" s="257"/>
      <c r="M1750" s="257"/>
      <c r="N1750" s="257"/>
      <c r="O1750" s="257"/>
      <c r="P1750" s="257"/>
    </row>
    <row r="1751" customFormat="false" ht="14.25" hidden="false" customHeight="false" outlineLevel="0" collapsed="false">
      <c r="A1751" s="257"/>
      <c r="B1751" s="257"/>
      <c r="C1751" s="257"/>
      <c r="D1751" s="257"/>
      <c r="E1751" s="257"/>
      <c r="F1751" s="257"/>
      <c r="G1751" s="257"/>
      <c r="H1751" s="257"/>
      <c r="I1751" s="257"/>
      <c r="J1751" s="257"/>
      <c r="K1751" s="257"/>
      <c r="L1751" s="257"/>
      <c r="M1751" s="257"/>
      <c r="N1751" s="257"/>
      <c r="O1751" s="257"/>
      <c r="P1751" s="257"/>
    </row>
    <row r="1752" customFormat="false" ht="14.25" hidden="false" customHeight="false" outlineLevel="0" collapsed="false">
      <c r="A1752" s="257"/>
      <c r="B1752" s="257"/>
      <c r="C1752" s="257"/>
      <c r="D1752" s="257"/>
      <c r="E1752" s="257"/>
      <c r="F1752" s="257"/>
      <c r="G1752" s="257"/>
      <c r="H1752" s="257"/>
      <c r="I1752" s="257"/>
      <c r="J1752" s="257"/>
      <c r="K1752" s="257"/>
      <c r="L1752" s="257"/>
      <c r="M1752" s="257"/>
      <c r="N1752" s="257"/>
      <c r="O1752" s="257"/>
      <c r="P1752" s="257"/>
    </row>
    <row r="1753" customFormat="false" ht="14.25" hidden="false" customHeight="false" outlineLevel="0" collapsed="false">
      <c r="A1753" s="257"/>
      <c r="B1753" s="257"/>
      <c r="C1753" s="257"/>
      <c r="D1753" s="257"/>
      <c r="E1753" s="257"/>
      <c r="F1753" s="257"/>
      <c r="G1753" s="257"/>
      <c r="H1753" s="257"/>
      <c r="I1753" s="257"/>
      <c r="J1753" s="257"/>
      <c r="K1753" s="257"/>
      <c r="L1753" s="257"/>
      <c r="M1753" s="257"/>
      <c r="N1753" s="257"/>
      <c r="O1753" s="257"/>
      <c r="P1753" s="257"/>
    </row>
    <row r="1754" customFormat="false" ht="14.25" hidden="false" customHeight="false" outlineLevel="0" collapsed="false">
      <c r="A1754" s="257"/>
      <c r="B1754" s="257"/>
      <c r="C1754" s="257"/>
      <c r="D1754" s="257"/>
      <c r="E1754" s="257"/>
      <c r="F1754" s="257"/>
      <c r="G1754" s="257"/>
      <c r="H1754" s="257"/>
      <c r="I1754" s="257"/>
      <c r="J1754" s="257"/>
      <c r="K1754" s="257"/>
      <c r="L1754" s="257"/>
      <c r="M1754" s="257"/>
      <c r="N1754" s="257"/>
      <c r="O1754" s="257"/>
      <c r="P1754" s="257"/>
    </row>
    <row r="1755" customFormat="false" ht="14.25" hidden="false" customHeight="false" outlineLevel="0" collapsed="false">
      <c r="A1755" s="257"/>
      <c r="B1755" s="257"/>
      <c r="C1755" s="257"/>
      <c r="D1755" s="257"/>
      <c r="E1755" s="257"/>
      <c r="F1755" s="257"/>
      <c r="G1755" s="257"/>
      <c r="H1755" s="257"/>
      <c r="I1755" s="257"/>
      <c r="J1755" s="257"/>
      <c r="K1755" s="257"/>
      <c r="L1755" s="257"/>
      <c r="M1755" s="257"/>
      <c r="N1755" s="257"/>
      <c r="O1755" s="257"/>
      <c r="P1755" s="257"/>
    </row>
    <row r="1756" customFormat="false" ht="14.25" hidden="false" customHeight="false" outlineLevel="0" collapsed="false">
      <c r="A1756" s="257"/>
      <c r="B1756" s="257"/>
      <c r="C1756" s="257"/>
      <c r="D1756" s="257"/>
      <c r="E1756" s="257"/>
      <c r="F1756" s="257"/>
      <c r="G1756" s="257"/>
      <c r="H1756" s="257"/>
      <c r="I1756" s="257"/>
      <c r="J1756" s="257"/>
      <c r="K1756" s="257"/>
      <c r="L1756" s="257"/>
      <c r="M1756" s="257"/>
      <c r="N1756" s="257"/>
      <c r="O1756" s="257"/>
      <c r="P1756" s="257"/>
    </row>
    <row r="1757" customFormat="false" ht="14.25" hidden="false" customHeight="false" outlineLevel="0" collapsed="false">
      <c r="A1757" s="257"/>
      <c r="B1757" s="257"/>
      <c r="C1757" s="257"/>
      <c r="D1757" s="257"/>
      <c r="E1757" s="257"/>
      <c r="F1757" s="257"/>
      <c r="G1757" s="257"/>
      <c r="H1757" s="257"/>
      <c r="I1757" s="257"/>
      <c r="J1757" s="257"/>
      <c r="K1757" s="257"/>
      <c r="L1757" s="257"/>
      <c r="M1757" s="257"/>
      <c r="N1757" s="257"/>
      <c r="O1757" s="257"/>
      <c r="P1757" s="257"/>
    </row>
    <row r="1758" customFormat="false" ht="14.25" hidden="false" customHeight="false" outlineLevel="0" collapsed="false">
      <c r="A1758" s="257"/>
      <c r="B1758" s="257"/>
      <c r="C1758" s="257"/>
      <c r="D1758" s="257"/>
      <c r="E1758" s="257"/>
      <c r="F1758" s="257"/>
      <c r="G1758" s="257"/>
      <c r="H1758" s="257"/>
      <c r="I1758" s="257"/>
      <c r="J1758" s="257"/>
      <c r="K1758" s="257"/>
      <c r="L1758" s="257"/>
      <c r="M1758" s="257"/>
      <c r="N1758" s="257"/>
      <c r="O1758" s="257"/>
      <c r="P1758" s="257"/>
    </row>
    <row r="1759" customFormat="false" ht="14.25" hidden="false" customHeight="false" outlineLevel="0" collapsed="false">
      <c r="A1759" s="257"/>
      <c r="B1759" s="257"/>
      <c r="C1759" s="257"/>
      <c r="D1759" s="257"/>
      <c r="E1759" s="257"/>
      <c r="F1759" s="257"/>
      <c r="G1759" s="257"/>
      <c r="H1759" s="257"/>
      <c r="I1759" s="257"/>
      <c r="J1759" s="257"/>
      <c r="K1759" s="257"/>
      <c r="L1759" s="257"/>
      <c r="M1759" s="257"/>
      <c r="N1759" s="257"/>
      <c r="O1759" s="257"/>
      <c r="P1759" s="257"/>
    </row>
    <row r="1760" customFormat="false" ht="14.25" hidden="false" customHeight="false" outlineLevel="0" collapsed="false">
      <c r="A1760" s="257"/>
      <c r="B1760" s="257"/>
      <c r="C1760" s="257"/>
      <c r="D1760" s="257"/>
      <c r="E1760" s="257"/>
      <c r="F1760" s="257"/>
      <c r="G1760" s="257"/>
      <c r="H1760" s="257"/>
      <c r="I1760" s="257"/>
      <c r="J1760" s="257"/>
      <c r="K1760" s="257"/>
      <c r="L1760" s="257"/>
      <c r="M1760" s="257"/>
      <c r="N1760" s="257"/>
      <c r="O1760" s="257"/>
      <c r="P1760" s="257"/>
    </row>
    <row r="1761" customFormat="false" ht="14.25" hidden="false" customHeight="false" outlineLevel="0" collapsed="false">
      <c r="A1761" s="257"/>
      <c r="B1761" s="257"/>
      <c r="C1761" s="257"/>
      <c r="D1761" s="257"/>
      <c r="E1761" s="257"/>
      <c r="F1761" s="257"/>
      <c r="G1761" s="257"/>
      <c r="H1761" s="257"/>
      <c r="I1761" s="257"/>
      <c r="J1761" s="257"/>
      <c r="K1761" s="257"/>
      <c r="L1761" s="257"/>
      <c r="M1761" s="257"/>
      <c r="N1761" s="257"/>
      <c r="O1761" s="257"/>
      <c r="P1761" s="257"/>
    </row>
    <row r="1762" customFormat="false" ht="14.25" hidden="false" customHeight="false" outlineLevel="0" collapsed="false">
      <c r="A1762" s="257"/>
      <c r="B1762" s="257"/>
      <c r="C1762" s="257"/>
      <c r="D1762" s="257"/>
      <c r="E1762" s="257"/>
      <c r="F1762" s="257"/>
      <c r="G1762" s="257"/>
      <c r="H1762" s="257"/>
      <c r="I1762" s="257"/>
      <c r="J1762" s="257"/>
      <c r="K1762" s="257"/>
      <c r="L1762" s="257"/>
      <c r="M1762" s="257"/>
      <c r="N1762" s="257"/>
      <c r="O1762" s="257"/>
      <c r="P1762" s="257"/>
    </row>
    <row r="1763" customFormat="false" ht="14.25" hidden="false" customHeight="false" outlineLevel="0" collapsed="false">
      <c r="A1763" s="257"/>
      <c r="B1763" s="257"/>
      <c r="C1763" s="257"/>
      <c r="D1763" s="257"/>
      <c r="E1763" s="257"/>
      <c r="F1763" s="257"/>
      <c r="G1763" s="257"/>
      <c r="H1763" s="257"/>
      <c r="I1763" s="257"/>
      <c r="J1763" s="257"/>
      <c r="K1763" s="257"/>
      <c r="L1763" s="257"/>
      <c r="M1763" s="257"/>
      <c r="N1763" s="257"/>
      <c r="O1763" s="257"/>
      <c r="P1763" s="257"/>
    </row>
    <row r="1764" customFormat="false" ht="14.25" hidden="false" customHeight="false" outlineLevel="0" collapsed="false">
      <c r="A1764" s="257"/>
      <c r="B1764" s="257"/>
      <c r="C1764" s="257"/>
      <c r="D1764" s="257"/>
      <c r="E1764" s="257"/>
      <c r="F1764" s="257"/>
      <c r="G1764" s="257"/>
      <c r="H1764" s="257"/>
      <c r="I1764" s="257"/>
      <c r="J1764" s="257"/>
      <c r="K1764" s="257"/>
      <c r="L1764" s="257"/>
      <c r="M1764" s="257"/>
      <c r="N1764" s="257"/>
      <c r="O1764" s="257"/>
      <c r="P1764" s="257"/>
    </row>
    <row r="1765" customFormat="false" ht="14.25" hidden="false" customHeight="false" outlineLevel="0" collapsed="false">
      <c r="A1765" s="257"/>
      <c r="B1765" s="257"/>
      <c r="C1765" s="257"/>
      <c r="D1765" s="257"/>
      <c r="E1765" s="257"/>
      <c r="F1765" s="257"/>
      <c r="G1765" s="257"/>
      <c r="H1765" s="257"/>
      <c r="I1765" s="257"/>
      <c r="J1765" s="257"/>
      <c r="K1765" s="257"/>
      <c r="L1765" s="257"/>
      <c r="M1765" s="257"/>
      <c r="N1765" s="257"/>
      <c r="O1765" s="257"/>
      <c r="P1765" s="257"/>
    </row>
    <row r="1766" customFormat="false" ht="14.25" hidden="false" customHeight="false" outlineLevel="0" collapsed="false">
      <c r="A1766" s="257"/>
      <c r="B1766" s="257"/>
      <c r="C1766" s="257"/>
      <c r="D1766" s="257"/>
      <c r="E1766" s="257"/>
      <c r="F1766" s="257"/>
      <c r="G1766" s="257"/>
      <c r="H1766" s="257"/>
      <c r="I1766" s="257"/>
      <c r="J1766" s="257"/>
      <c r="K1766" s="257"/>
      <c r="L1766" s="257"/>
      <c r="M1766" s="257"/>
      <c r="N1766" s="257"/>
      <c r="O1766" s="257"/>
      <c r="P1766" s="257"/>
    </row>
    <row r="1767" customFormat="false" ht="14.25" hidden="false" customHeight="false" outlineLevel="0" collapsed="false">
      <c r="A1767" s="257"/>
      <c r="B1767" s="257"/>
      <c r="C1767" s="257"/>
      <c r="D1767" s="257"/>
      <c r="E1767" s="257"/>
      <c r="F1767" s="257"/>
      <c r="G1767" s="257"/>
      <c r="H1767" s="257"/>
      <c r="I1767" s="257"/>
      <c r="J1767" s="257"/>
      <c r="K1767" s="257"/>
      <c r="L1767" s="257"/>
      <c r="M1767" s="257"/>
      <c r="N1767" s="257"/>
      <c r="O1767" s="257"/>
      <c r="P1767" s="257"/>
    </row>
    <row r="1768" customFormat="false" ht="14.25" hidden="false" customHeight="false" outlineLevel="0" collapsed="false">
      <c r="A1768" s="257"/>
      <c r="B1768" s="257"/>
      <c r="C1768" s="257"/>
      <c r="D1768" s="257"/>
      <c r="E1768" s="257"/>
      <c r="F1768" s="257"/>
      <c r="G1768" s="257"/>
      <c r="H1768" s="257"/>
      <c r="I1768" s="257"/>
      <c r="J1768" s="257"/>
      <c r="K1768" s="257"/>
      <c r="L1768" s="257"/>
      <c r="M1768" s="257"/>
      <c r="N1768" s="257"/>
      <c r="O1768" s="257"/>
      <c r="P1768" s="257"/>
    </row>
    <row r="1769" customFormat="false" ht="14.25" hidden="false" customHeight="false" outlineLevel="0" collapsed="false">
      <c r="A1769" s="257"/>
      <c r="B1769" s="257"/>
      <c r="C1769" s="257"/>
      <c r="D1769" s="257"/>
      <c r="E1769" s="257"/>
      <c r="F1769" s="257"/>
      <c r="G1769" s="257"/>
      <c r="H1769" s="257"/>
      <c r="I1769" s="257"/>
      <c r="J1769" s="257"/>
      <c r="K1769" s="257"/>
      <c r="L1769" s="257"/>
      <c r="M1769" s="257"/>
      <c r="N1769" s="257"/>
      <c r="O1769" s="257"/>
      <c r="P1769" s="257"/>
    </row>
    <row r="1770" customFormat="false" ht="14.25" hidden="false" customHeight="false" outlineLevel="0" collapsed="false">
      <c r="A1770" s="257"/>
      <c r="B1770" s="257"/>
      <c r="C1770" s="257"/>
      <c r="D1770" s="257"/>
      <c r="E1770" s="257"/>
      <c r="F1770" s="257"/>
      <c r="G1770" s="257"/>
      <c r="H1770" s="257"/>
      <c r="I1770" s="257"/>
      <c r="J1770" s="257"/>
      <c r="K1770" s="257"/>
      <c r="L1770" s="257"/>
      <c r="M1770" s="257"/>
      <c r="N1770" s="257"/>
      <c r="O1770" s="257"/>
      <c r="P1770" s="257"/>
    </row>
    <row r="1771" customFormat="false" ht="14.25" hidden="false" customHeight="false" outlineLevel="0" collapsed="false">
      <c r="A1771" s="257"/>
      <c r="B1771" s="257"/>
      <c r="C1771" s="257"/>
      <c r="D1771" s="257"/>
      <c r="E1771" s="257"/>
      <c r="F1771" s="257"/>
      <c r="G1771" s="257"/>
      <c r="H1771" s="257"/>
      <c r="I1771" s="257"/>
      <c r="J1771" s="257"/>
      <c r="K1771" s="257"/>
      <c r="L1771" s="257"/>
      <c r="M1771" s="257"/>
      <c r="N1771" s="257"/>
      <c r="O1771" s="257"/>
      <c r="P1771" s="257"/>
    </row>
    <row r="1772" customFormat="false" ht="14.25" hidden="false" customHeight="false" outlineLevel="0" collapsed="false">
      <c r="A1772" s="257"/>
      <c r="B1772" s="257"/>
      <c r="C1772" s="257"/>
      <c r="D1772" s="257"/>
      <c r="E1772" s="257"/>
      <c r="F1772" s="257"/>
      <c r="G1772" s="257"/>
      <c r="H1772" s="257"/>
      <c r="I1772" s="257"/>
      <c r="J1772" s="257"/>
      <c r="K1772" s="257"/>
      <c r="L1772" s="257"/>
      <c r="M1772" s="257"/>
      <c r="N1772" s="257"/>
      <c r="O1772" s="257"/>
      <c r="P1772" s="257"/>
    </row>
    <row r="1773" customFormat="false" ht="14.25" hidden="false" customHeight="false" outlineLevel="0" collapsed="false">
      <c r="A1773" s="257"/>
      <c r="B1773" s="257"/>
      <c r="C1773" s="257"/>
      <c r="D1773" s="257"/>
      <c r="E1773" s="257"/>
      <c r="F1773" s="257"/>
      <c r="G1773" s="257"/>
      <c r="H1773" s="257"/>
      <c r="I1773" s="257"/>
      <c r="J1773" s="257"/>
      <c r="K1773" s="257"/>
      <c r="L1773" s="257"/>
      <c r="M1773" s="257"/>
      <c r="N1773" s="257"/>
      <c r="O1773" s="257"/>
      <c r="P1773" s="257"/>
    </row>
    <row r="1774" customFormat="false" ht="14.25" hidden="false" customHeight="false" outlineLevel="0" collapsed="false">
      <c r="A1774" s="257"/>
      <c r="B1774" s="257"/>
      <c r="C1774" s="257"/>
      <c r="D1774" s="257"/>
      <c r="E1774" s="257"/>
      <c r="F1774" s="257"/>
      <c r="G1774" s="257"/>
      <c r="H1774" s="257"/>
      <c r="I1774" s="257"/>
      <c r="J1774" s="257"/>
      <c r="K1774" s="257"/>
      <c r="L1774" s="257"/>
      <c r="M1774" s="257"/>
      <c r="N1774" s="257"/>
      <c r="O1774" s="257"/>
      <c r="P1774" s="257"/>
    </row>
    <row r="1775" customFormat="false" ht="14.25" hidden="false" customHeight="false" outlineLevel="0" collapsed="false">
      <c r="A1775" s="257"/>
      <c r="B1775" s="257"/>
      <c r="C1775" s="257"/>
      <c r="D1775" s="257"/>
      <c r="E1775" s="257"/>
      <c r="F1775" s="257"/>
      <c r="G1775" s="257"/>
      <c r="H1775" s="257"/>
      <c r="I1775" s="257"/>
      <c r="J1775" s="257"/>
      <c r="K1775" s="257"/>
      <c r="L1775" s="257"/>
      <c r="M1775" s="257"/>
      <c r="N1775" s="257"/>
      <c r="O1775" s="257"/>
      <c r="P1775" s="257"/>
    </row>
    <row r="1776" customFormat="false" ht="14.25" hidden="false" customHeight="false" outlineLevel="0" collapsed="false">
      <c r="A1776" s="257"/>
      <c r="B1776" s="257"/>
      <c r="C1776" s="257"/>
      <c r="D1776" s="257"/>
      <c r="E1776" s="257"/>
      <c r="F1776" s="257"/>
      <c r="G1776" s="257"/>
      <c r="H1776" s="257"/>
      <c r="I1776" s="257"/>
      <c r="J1776" s="257"/>
      <c r="K1776" s="257"/>
      <c r="L1776" s="257"/>
      <c r="M1776" s="257"/>
      <c r="N1776" s="257"/>
      <c r="O1776" s="257"/>
      <c r="P1776" s="257"/>
    </row>
    <row r="1777" customFormat="false" ht="14.25" hidden="false" customHeight="false" outlineLevel="0" collapsed="false">
      <c r="A1777" s="257"/>
      <c r="B1777" s="257"/>
      <c r="C1777" s="257"/>
      <c r="D1777" s="257"/>
      <c r="E1777" s="257"/>
      <c r="F1777" s="257"/>
      <c r="G1777" s="257"/>
      <c r="H1777" s="257"/>
      <c r="I1777" s="257"/>
      <c r="J1777" s="257"/>
      <c r="K1777" s="257"/>
      <c r="L1777" s="257"/>
      <c r="M1777" s="257"/>
      <c r="N1777" s="257"/>
      <c r="O1777" s="257"/>
      <c r="P1777" s="257"/>
    </row>
    <row r="1778" customFormat="false" ht="14.25" hidden="false" customHeight="false" outlineLevel="0" collapsed="false">
      <c r="A1778" s="257"/>
      <c r="B1778" s="257"/>
      <c r="C1778" s="257"/>
      <c r="D1778" s="257"/>
      <c r="E1778" s="257"/>
      <c r="F1778" s="257"/>
      <c r="G1778" s="257"/>
      <c r="H1778" s="257"/>
      <c r="I1778" s="257"/>
      <c r="J1778" s="257"/>
      <c r="K1778" s="257"/>
      <c r="L1778" s="257"/>
      <c r="M1778" s="257"/>
      <c r="N1778" s="257"/>
      <c r="O1778" s="257"/>
      <c r="P1778" s="257"/>
    </row>
    <row r="1779" customFormat="false" ht="14.25" hidden="false" customHeight="false" outlineLevel="0" collapsed="false">
      <c r="A1779" s="257"/>
      <c r="B1779" s="257"/>
      <c r="C1779" s="257"/>
      <c r="D1779" s="257"/>
      <c r="E1779" s="257"/>
      <c r="F1779" s="257"/>
      <c r="G1779" s="257"/>
      <c r="H1779" s="257"/>
      <c r="I1779" s="257"/>
      <c r="J1779" s="257"/>
      <c r="K1779" s="257"/>
      <c r="L1779" s="257"/>
      <c r="M1779" s="257"/>
      <c r="N1779" s="257"/>
      <c r="O1779" s="257"/>
      <c r="P1779" s="257"/>
    </row>
    <row r="1780" customFormat="false" ht="14.25" hidden="false" customHeight="false" outlineLevel="0" collapsed="false">
      <c r="A1780" s="257"/>
      <c r="B1780" s="257"/>
      <c r="C1780" s="257"/>
      <c r="D1780" s="257"/>
      <c r="E1780" s="257"/>
      <c r="F1780" s="257"/>
      <c r="G1780" s="257"/>
      <c r="H1780" s="257"/>
      <c r="I1780" s="257"/>
      <c r="J1780" s="257"/>
      <c r="K1780" s="257"/>
      <c r="L1780" s="257"/>
      <c r="M1780" s="257"/>
      <c r="N1780" s="257"/>
      <c r="O1780" s="257"/>
      <c r="P1780" s="257"/>
    </row>
    <row r="1781" customFormat="false" ht="14.25" hidden="false" customHeight="false" outlineLevel="0" collapsed="false">
      <c r="A1781" s="257"/>
      <c r="B1781" s="257"/>
      <c r="C1781" s="257"/>
      <c r="D1781" s="257"/>
      <c r="E1781" s="257"/>
      <c r="F1781" s="257"/>
      <c r="G1781" s="257"/>
      <c r="H1781" s="257"/>
      <c r="I1781" s="257"/>
      <c r="J1781" s="257"/>
      <c r="K1781" s="257"/>
      <c r="L1781" s="257"/>
      <c r="M1781" s="257"/>
      <c r="N1781" s="257"/>
      <c r="O1781" s="257"/>
      <c r="P1781" s="257"/>
    </row>
    <row r="1782" customFormat="false" ht="14.25" hidden="false" customHeight="false" outlineLevel="0" collapsed="false">
      <c r="A1782" s="257"/>
      <c r="B1782" s="257"/>
      <c r="C1782" s="257"/>
      <c r="D1782" s="257"/>
      <c r="E1782" s="257"/>
      <c r="F1782" s="257"/>
      <c r="G1782" s="257"/>
      <c r="H1782" s="257"/>
      <c r="I1782" s="257"/>
      <c r="J1782" s="257"/>
      <c r="K1782" s="257"/>
      <c r="L1782" s="257"/>
      <c r="M1782" s="257"/>
      <c r="N1782" s="257"/>
      <c r="O1782" s="257"/>
      <c r="P1782" s="257"/>
    </row>
    <row r="1783" customFormat="false" ht="14.25" hidden="false" customHeight="false" outlineLevel="0" collapsed="false">
      <c r="A1783" s="257"/>
      <c r="B1783" s="257"/>
      <c r="C1783" s="257"/>
      <c r="D1783" s="257"/>
      <c r="E1783" s="257"/>
      <c r="F1783" s="257"/>
      <c r="G1783" s="257"/>
      <c r="H1783" s="257"/>
      <c r="I1783" s="257"/>
      <c r="J1783" s="257"/>
      <c r="K1783" s="257"/>
      <c r="L1783" s="257"/>
      <c r="M1783" s="257"/>
      <c r="N1783" s="257"/>
      <c r="O1783" s="257"/>
      <c r="P1783" s="257"/>
    </row>
    <row r="1784" customFormat="false" ht="14.25" hidden="false" customHeight="false" outlineLevel="0" collapsed="false">
      <c r="A1784" s="257"/>
      <c r="B1784" s="257"/>
      <c r="C1784" s="257"/>
      <c r="D1784" s="257"/>
      <c r="E1784" s="257"/>
      <c r="F1784" s="257"/>
      <c r="G1784" s="257"/>
      <c r="H1784" s="257"/>
      <c r="I1784" s="257"/>
      <c r="J1784" s="257"/>
      <c r="K1784" s="257"/>
      <c r="L1784" s="257"/>
      <c r="M1784" s="257"/>
      <c r="N1784" s="257"/>
      <c r="O1784" s="257"/>
      <c r="P1784" s="257"/>
    </row>
    <row r="1785" customFormat="false" ht="14.25" hidden="false" customHeight="false" outlineLevel="0" collapsed="false">
      <c r="A1785" s="257"/>
      <c r="B1785" s="257"/>
      <c r="C1785" s="257"/>
      <c r="D1785" s="257"/>
      <c r="E1785" s="257"/>
      <c r="F1785" s="257"/>
      <c r="G1785" s="257"/>
      <c r="H1785" s="257"/>
      <c r="I1785" s="257"/>
      <c r="J1785" s="257"/>
      <c r="K1785" s="257"/>
      <c r="L1785" s="257"/>
      <c r="M1785" s="257"/>
      <c r="N1785" s="257"/>
      <c r="O1785" s="257"/>
      <c r="P1785" s="257"/>
    </row>
    <row r="1786" customFormat="false" ht="14.25" hidden="false" customHeight="false" outlineLevel="0" collapsed="false">
      <c r="A1786" s="257"/>
      <c r="B1786" s="257"/>
      <c r="C1786" s="257"/>
      <c r="D1786" s="257"/>
      <c r="E1786" s="257"/>
      <c r="F1786" s="257"/>
      <c r="G1786" s="257"/>
      <c r="H1786" s="257"/>
      <c r="I1786" s="257"/>
      <c r="J1786" s="257"/>
      <c r="K1786" s="257"/>
      <c r="L1786" s="257"/>
      <c r="M1786" s="257"/>
      <c r="N1786" s="257"/>
      <c r="O1786" s="257"/>
      <c r="P1786" s="257"/>
    </row>
    <row r="1787" customFormat="false" ht="14.25" hidden="false" customHeight="false" outlineLevel="0" collapsed="false">
      <c r="A1787" s="257"/>
      <c r="B1787" s="257"/>
      <c r="C1787" s="257"/>
      <c r="D1787" s="257"/>
      <c r="E1787" s="257"/>
      <c r="F1787" s="257"/>
      <c r="G1787" s="257"/>
      <c r="H1787" s="257"/>
      <c r="I1787" s="257"/>
      <c r="J1787" s="257"/>
      <c r="K1787" s="257"/>
      <c r="L1787" s="257"/>
      <c r="M1787" s="257"/>
      <c r="N1787" s="257"/>
      <c r="O1787" s="257"/>
      <c r="P1787" s="257"/>
    </row>
    <row r="1788" customFormat="false" ht="14.25" hidden="false" customHeight="false" outlineLevel="0" collapsed="false">
      <c r="A1788" s="257"/>
      <c r="B1788" s="257"/>
      <c r="C1788" s="257"/>
      <c r="D1788" s="257"/>
      <c r="E1788" s="257"/>
      <c r="F1788" s="257"/>
      <c r="G1788" s="257"/>
      <c r="H1788" s="257"/>
      <c r="I1788" s="257"/>
      <c r="J1788" s="257"/>
      <c r="K1788" s="257"/>
      <c r="L1788" s="257"/>
      <c r="M1788" s="257"/>
      <c r="N1788" s="257"/>
      <c r="O1788" s="257"/>
      <c r="P1788" s="257"/>
    </row>
    <row r="1789" customFormat="false" ht="14.25" hidden="false" customHeight="false" outlineLevel="0" collapsed="false">
      <c r="A1789" s="257"/>
      <c r="B1789" s="257"/>
      <c r="C1789" s="257"/>
      <c r="D1789" s="257"/>
      <c r="E1789" s="257"/>
      <c r="F1789" s="257"/>
      <c r="G1789" s="257"/>
      <c r="H1789" s="257"/>
      <c r="I1789" s="257"/>
      <c r="J1789" s="257"/>
      <c r="K1789" s="257"/>
      <c r="L1789" s="257"/>
      <c r="M1789" s="257"/>
      <c r="N1789" s="257"/>
      <c r="O1789" s="257"/>
      <c r="P1789" s="257"/>
    </row>
    <row r="1790" customFormat="false" ht="14.25" hidden="false" customHeight="false" outlineLevel="0" collapsed="false">
      <c r="A1790" s="257"/>
      <c r="B1790" s="257"/>
      <c r="C1790" s="257"/>
      <c r="D1790" s="257"/>
      <c r="E1790" s="257"/>
      <c r="F1790" s="257"/>
      <c r="G1790" s="257"/>
      <c r="H1790" s="257"/>
      <c r="I1790" s="257"/>
      <c r="J1790" s="257"/>
      <c r="K1790" s="257"/>
      <c r="L1790" s="257"/>
      <c r="M1790" s="257"/>
      <c r="N1790" s="257"/>
      <c r="O1790" s="257"/>
      <c r="P1790" s="257"/>
    </row>
    <row r="1791" customFormat="false" ht="14.25" hidden="false" customHeight="false" outlineLevel="0" collapsed="false">
      <c r="A1791" s="257"/>
      <c r="B1791" s="257"/>
      <c r="C1791" s="257"/>
      <c r="D1791" s="257"/>
      <c r="E1791" s="257"/>
      <c r="F1791" s="257"/>
      <c r="G1791" s="257"/>
      <c r="H1791" s="257"/>
      <c r="I1791" s="257"/>
      <c r="J1791" s="257"/>
      <c r="K1791" s="257"/>
      <c r="L1791" s="257"/>
      <c r="M1791" s="257"/>
      <c r="N1791" s="257"/>
      <c r="O1791" s="257"/>
      <c r="P1791" s="257"/>
    </row>
    <row r="1792" customFormat="false" ht="14.25" hidden="false" customHeight="false" outlineLevel="0" collapsed="false">
      <c r="A1792" s="257"/>
      <c r="B1792" s="257"/>
      <c r="C1792" s="257"/>
      <c r="D1792" s="257"/>
      <c r="E1792" s="257"/>
      <c r="F1792" s="257"/>
      <c r="G1792" s="257"/>
      <c r="H1792" s="257"/>
      <c r="I1792" s="257"/>
      <c r="J1792" s="257"/>
      <c r="K1792" s="257"/>
      <c r="L1792" s="257"/>
      <c r="M1792" s="257"/>
      <c r="N1792" s="257"/>
      <c r="O1792" s="257"/>
      <c r="P1792" s="257"/>
    </row>
    <row r="1793" customFormat="false" ht="14.25" hidden="false" customHeight="false" outlineLevel="0" collapsed="false">
      <c r="A1793" s="257"/>
      <c r="B1793" s="257"/>
      <c r="C1793" s="257"/>
      <c r="D1793" s="257"/>
      <c r="E1793" s="257"/>
      <c r="F1793" s="257"/>
      <c r="G1793" s="257"/>
      <c r="H1793" s="257"/>
      <c r="I1793" s="257"/>
      <c r="J1793" s="257"/>
      <c r="K1793" s="257"/>
      <c r="L1793" s="257"/>
      <c r="M1793" s="257"/>
      <c r="N1793" s="257"/>
      <c r="O1793" s="257"/>
      <c r="P1793" s="257"/>
    </row>
    <row r="1794" customFormat="false" ht="14.25" hidden="false" customHeight="false" outlineLevel="0" collapsed="false">
      <c r="A1794" s="257"/>
      <c r="B1794" s="257"/>
      <c r="C1794" s="257"/>
      <c r="D1794" s="257"/>
      <c r="E1794" s="257"/>
      <c r="F1794" s="257"/>
      <c r="G1794" s="257"/>
      <c r="H1794" s="257"/>
      <c r="I1794" s="257"/>
      <c r="J1794" s="257"/>
      <c r="K1794" s="257"/>
      <c r="L1794" s="257"/>
      <c r="M1794" s="257"/>
      <c r="N1794" s="257"/>
      <c r="O1794" s="257"/>
      <c r="P1794" s="257"/>
    </row>
    <row r="1795" customFormat="false" ht="14.25" hidden="false" customHeight="false" outlineLevel="0" collapsed="false">
      <c r="A1795" s="257"/>
      <c r="B1795" s="257"/>
      <c r="C1795" s="257"/>
      <c r="D1795" s="257"/>
      <c r="E1795" s="257"/>
      <c r="F1795" s="257"/>
      <c r="G1795" s="257"/>
      <c r="H1795" s="257"/>
      <c r="I1795" s="257"/>
      <c r="J1795" s="257"/>
      <c r="K1795" s="257"/>
      <c r="L1795" s="257"/>
      <c r="M1795" s="257"/>
      <c r="N1795" s="257"/>
      <c r="O1795" s="257"/>
      <c r="P1795" s="257"/>
    </row>
    <row r="1796" customFormat="false" ht="14.25" hidden="false" customHeight="false" outlineLevel="0" collapsed="false">
      <c r="A1796" s="257"/>
      <c r="B1796" s="257"/>
      <c r="C1796" s="257"/>
      <c r="D1796" s="257"/>
      <c r="E1796" s="257"/>
      <c r="F1796" s="257"/>
      <c r="G1796" s="257"/>
      <c r="H1796" s="257"/>
      <c r="I1796" s="257"/>
      <c r="J1796" s="257"/>
      <c r="K1796" s="257"/>
      <c r="L1796" s="257"/>
      <c r="M1796" s="257"/>
      <c r="N1796" s="257"/>
      <c r="O1796" s="257"/>
      <c r="P1796" s="257"/>
    </row>
    <row r="1797" customFormat="false" ht="14.25" hidden="false" customHeight="false" outlineLevel="0" collapsed="false">
      <c r="A1797" s="257"/>
      <c r="B1797" s="257"/>
      <c r="C1797" s="257"/>
      <c r="D1797" s="257"/>
      <c r="E1797" s="257"/>
      <c r="F1797" s="257"/>
      <c r="G1797" s="257"/>
      <c r="H1797" s="257"/>
      <c r="I1797" s="257"/>
      <c r="J1797" s="257"/>
      <c r="K1797" s="257"/>
      <c r="L1797" s="257"/>
      <c r="M1797" s="257"/>
      <c r="N1797" s="257"/>
      <c r="O1797" s="257"/>
      <c r="P1797" s="257"/>
    </row>
    <row r="1798" customFormat="false" ht="14.25" hidden="false" customHeight="false" outlineLevel="0" collapsed="false">
      <c r="A1798" s="257"/>
      <c r="B1798" s="257"/>
      <c r="C1798" s="257"/>
      <c r="D1798" s="257"/>
      <c r="E1798" s="257"/>
      <c r="F1798" s="257"/>
      <c r="G1798" s="257"/>
      <c r="H1798" s="257"/>
      <c r="I1798" s="257"/>
      <c r="J1798" s="257"/>
      <c r="K1798" s="257"/>
      <c r="L1798" s="257"/>
      <c r="M1798" s="257"/>
      <c r="N1798" s="257"/>
      <c r="O1798" s="257"/>
      <c r="P1798" s="257"/>
    </row>
    <row r="1799" customFormat="false" ht="14.25" hidden="false" customHeight="false" outlineLevel="0" collapsed="false">
      <c r="A1799" s="257"/>
      <c r="B1799" s="257"/>
      <c r="C1799" s="257"/>
      <c r="D1799" s="257"/>
      <c r="E1799" s="257"/>
      <c r="F1799" s="257"/>
      <c r="G1799" s="257"/>
      <c r="H1799" s="257"/>
      <c r="I1799" s="257"/>
      <c r="J1799" s="257"/>
      <c r="K1799" s="257"/>
      <c r="L1799" s="257"/>
      <c r="M1799" s="257"/>
      <c r="N1799" s="257"/>
      <c r="O1799" s="257"/>
      <c r="P1799" s="257"/>
    </row>
    <row r="1800" customFormat="false" ht="14.25" hidden="false" customHeight="false" outlineLevel="0" collapsed="false">
      <c r="A1800" s="257"/>
      <c r="B1800" s="257"/>
      <c r="C1800" s="257"/>
      <c r="D1800" s="257"/>
      <c r="E1800" s="257"/>
      <c r="F1800" s="257"/>
      <c r="G1800" s="257"/>
      <c r="H1800" s="257"/>
      <c r="I1800" s="257"/>
      <c r="J1800" s="257"/>
      <c r="K1800" s="257"/>
      <c r="L1800" s="257"/>
      <c r="M1800" s="257"/>
      <c r="N1800" s="257"/>
      <c r="O1800" s="257"/>
      <c r="P1800" s="257"/>
    </row>
    <row r="1801" customFormat="false" ht="14.25" hidden="false" customHeight="false" outlineLevel="0" collapsed="false">
      <c r="A1801" s="257"/>
      <c r="B1801" s="257"/>
      <c r="C1801" s="257"/>
      <c r="D1801" s="257"/>
      <c r="E1801" s="257"/>
      <c r="F1801" s="257"/>
      <c r="G1801" s="257"/>
      <c r="H1801" s="257"/>
      <c r="I1801" s="257"/>
      <c r="J1801" s="257"/>
      <c r="K1801" s="257"/>
      <c r="L1801" s="257"/>
      <c r="M1801" s="257"/>
      <c r="N1801" s="257"/>
      <c r="O1801" s="257"/>
      <c r="P1801" s="257"/>
    </row>
    <row r="1802" customFormat="false" ht="14.25" hidden="false" customHeight="false" outlineLevel="0" collapsed="false">
      <c r="A1802" s="257"/>
      <c r="B1802" s="257"/>
      <c r="C1802" s="257"/>
      <c r="D1802" s="257"/>
      <c r="E1802" s="257"/>
      <c r="F1802" s="257"/>
      <c r="G1802" s="257"/>
      <c r="H1802" s="257"/>
      <c r="I1802" s="257"/>
      <c r="J1802" s="257"/>
      <c r="K1802" s="257"/>
      <c r="L1802" s="257"/>
      <c r="M1802" s="257"/>
      <c r="N1802" s="257"/>
      <c r="O1802" s="257"/>
      <c r="P1802" s="257"/>
    </row>
    <row r="1803" customFormat="false" ht="14.25" hidden="false" customHeight="false" outlineLevel="0" collapsed="false">
      <c r="A1803" s="257"/>
      <c r="B1803" s="257"/>
      <c r="C1803" s="257"/>
      <c r="D1803" s="257"/>
      <c r="E1803" s="257"/>
      <c r="F1803" s="257"/>
      <c r="G1803" s="257"/>
      <c r="H1803" s="257"/>
      <c r="I1803" s="257"/>
      <c r="J1803" s="257"/>
      <c r="K1803" s="257"/>
      <c r="L1803" s="257"/>
      <c r="M1803" s="257"/>
      <c r="N1803" s="257"/>
      <c r="O1803" s="257"/>
      <c r="P1803" s="257"/>
    </row>
    <row r="1804" customFormat="false" ht="14.25" hidden="false" customHeight="false" outlineLevel="0" collapsed="false">
      <c r="A1804" s="257"/>
      <c r="B1804" s="257"/>
      <c r="C1804" s="257"/>
      <c r="D1804" s="257"/>
      <c r="E1804" s="257"/>
      <c r="F1804" s="257"/>
      <c r="G1804" s="257"/>
      <c r="H1804" s="257"/>
      <c r="I1804" s="257"/>
      <c r="J1804" s="257"/>
      <c r="K1804" s="257"/>
      <c r="L1804" s="257"/>
      <c r="M1804" s="257"/>
      <c r="N1804" s="257"/>
      <c r="O1804" s="257"/>
      <c r="P1804" s="257"/>
    </row>
    <row r="1805" customFormat="false" ht="14.25" hidden="false" customHeight="false" outlineLevel="0" collapsed="false">
      <c r="A1805" s="257"/>
      <c r="B1805" s="257"/>
      <c r="C1805" s="257"/>
      <c r="D1805" s="257"/>
      <c r="E1805" s="257"/>
      <c r="F1805" s="257"/>
      <c r="G1805" s="257"/>
      <c r="H1805" s="257"/>
      <c r="I1805" s="257"/>
      <c r="J1805" s="257"/>
      <c r="K1805" s="257"/>
      <c r="L1805" s="257"/>
      <c r="M1805" s="257"/>
      <c r="N1805" s="257"/>
      <c r="O1805" s="257"/>
      <c r="P1805" s="257"/>
    </row>
    <row r="1806" customFormat="false" ht="14.25" hidden="false" customHeight="false" outlineLevel="0" collapsed="false">
      <c r="A1806" s="257"/>
      <c r="B1806" s="257"/>
      <c r="C1806" s="257"/>
      <c r="D1806" s="257"/>
      <c r="E1806" s="257"/>
      <c r="F1806" s="257"/>
      <c r="G1806" s="257"/>
      <c r="H1806" s="257"/>
      <c r="I1806" s="257"/>
      <c r="J1806" s="257"/>
      <c r="K1806" s="257"/>
      <c r="L1806" s="257"/>
      <c r="M1806" s="257"/>
      <c r="N1806" s="257"/>
      <c r="O1806" s="257"/>
      <c r="P1806" s="257"/>
    </row>
    <row r="1807" customFormat="false" ht="14.25" hidden="false" customHeight="false" outlineLevel="0" collapsed="false">
      <c r="A1807" s="257"/>
      <c r="B1807" s="257"/>
      <c r="C1807" s="257"/>
      <c r="D1807" s="257"/>
      <c r="E1807" s="257"/>
      <c r="F1807" s="257"/>
      <c r="G1807" s="257"/>
      <c r="H1807" s="257"/>
      <c r="I1807" s="257"/>
      <c r="J1807" s="257"/>
      <c r="K1807" s="257"/>
      <c r="L1807" s="257"/>
      <c r="M1807" s="257"/>
      <c r="N1807" s="257"/>
      <c r="O1807" s="257"/>
      <c r="P1807" s="257"/>
    </row>
    <row r="1808" customFormat="false" ht="14.25" hidden="false" customHeight="false" outlineLevel="0" collapsed="false">
      <c r="A1808" s="257"/>
      <c r="B1808" s="257"/>
      <c r="C1808" s="257"/>
      <c r="D1808" s="257"/>
      <c r="E1808" s="257"/>
      <c r="F1808" s="257"/>
      <c r="G1808" s="257"/>
      <c r="H1808" s="257"/>
      <c r="I1808" s="257"/>
      <c r="J1808" s="257"/>
      <c r="K1808" s="257"/>
      <c r="L1808" s="257"/>
      <c r="M1808" s="257"/>
      <c r="N1808" s="257"/>
      <c r="O1808" s="257"/>
      <c r="P1808" s="257"/>
    </row>
    <row r="1809" customFormat="false" ht="14.25" hidden="false" customHeight="false" outlineLevel="0" collapsed="false">
      <c r="A1809" s="257"/>
      <c r="B1809" s="257"/>
      <c r="C1809" s="257"/>
      <c r="D1809" s="257"/>
      <c r="E1809" s="257"/>
      <c r="F1809" s="257"/>
      <c r="G1809" s="257"/>
      <c r="H1809" s="257"/>
      <c r="I1809" s="257"/>
      <c r="J1809" s="257"/>
      <c r="K1809" s="257"/>
      <c r="L1809" s="257"/>
      <c r="M1809" s="257"/>
      <c r="N1809" s="257"/>
      <c r="O1809" s="257"/>
      <c r="P1809" s="257"/>
    </row>
    <row r="1810" customFormat="false" ht="14.25" hidden="false" customHeight="false" outlineLevel="0" collapsed="false">
      <c r="A1810" s="257"/>
      <c r="B1810" s="257"/>
      <c r="C1810" s="257"/>
      <c r="D1810" s="257"/>
      <c r="E1810" s="257"/>
      <c r="F1810" s="257"/>
      <c r="G1810" s="257"/>
      <c r="H1810" s="257"/>
      <c r="I1810" s="257"/>
      <c r="J1810" s="257"/>
      <c r="K1810" s="257"/>
      <c r="L1810" s="257"/>
      <c r="M1810" s="257"/>
      <c r="N1810" s="257"/>
      <c r="O1810" s="257"/>
      <c r="P1810" s="257"/>
    </row>
    <row r="1811" customFormat="false" ht="14.25" hidden="false" customHeight="false" outlineLevel="0" collapsed="false">
      <c r="A1811" s="257"/>
      <c r="B1811" s="257"/>
      <c r="C1811" s="257"/>
      <c r="D1811" s="257"/>
      <c r="E1811" s="257"/>
      <c r="F1811" s="257"/>
      <c r="G1811" s="257"/>
      <c r="H1811" s="257"/>
      <c r="I1811" s="257"/>
      <c r="J1811" s="257"/>
      <c r="K1811" s="257"/>
      <c r="L1811" s="257"/>
      <c r="M1811" s="257"/>
      <c r="N1811" s="257"/>
      <c r="O1811" s="257"/>
      <c r="P1811" s="257"/>
    </row>
    <row r="1812" customFormat="false" ht="14.25" hidden="false" customHeight="false" outlineLevel="0" collapsed="false">
      <c r="A1812" s="257"/>
      <c r="B1812" s="257"/>
      <c r="C1812" s="257"/>
      <c r="D1812" s="257"/>
      <c r="E1812" s="257"/>
      <c r="F1812" s="257"/>
      <c r="G1812" s="257"/>
      <c r="H1812" s="257"/>
      <c r="I1812" s="257"/>
      <c r="J1812" s="257"/>
      <c r="K1812" s="257"/>
      <c r="L1812" s="257"/>
      <c r="M1812" s="257"/>
      <c r="N1812" s="257"/>
      <c r="O1812" s="257"/>
      <c r="P1812" s="257"/>
    </row>
    <row r="1813" customFormat="false" ht="14.25" hidden="false" customHeight="false" outlineLevel="0" collapsed="false">
      <c r="A1813" s="257"/>
      <c r="B1813" s="257"/>
      <c r="C1813" s="257"/>
      <c r="D1813" s="257"/>
      <c r="E1813" s="257"/>
      <c r="F1813" s="257"/>
      <c r="G1813" s="257"/>
      <c r="H1813" s="257"/>
      <c r="I1813" s="257"/>
      <c r="J1813" s="257"/>
      <c r="K1813" s="257"/>
      <c r="L1813" s="257"/>
      <c r="M1813" s="257"/>
      <c r="N1813" s="257"/>
      <c r="O1813" s="257"/>
      <c r="P1813" s="257"/>
    </row>
    <row r="1814" customFormat="false" ht="14.25" hidden="false" customHeight="false" outlineLevel="0" collapsed="false">
      <c r="A1814" s="257"/>
      <c r="B1814" s="257"/>
      <c r="C1814" s="257"/>
      <c r="D1814" s="257"/>
      <c r="E1814" s="257"/>
      <c r="F1814" s="257"/>
      <c r="G1814" s="257"/>
      <c r="H1814" s="257"/>
      <c r="I1814" s="257"/>
      <c r="J1814" s="257"/>
      <c r="K1814" s="257"/>
      <c r="L1814" s="257"/>
      <c r="M1814" s="257"/>
      <c r="N1814" s="257"/>
      <c r="O1814" s="257"/>
      <c r="P1814" s="257"/>
    </row>
    <row r="1815" customFormat="false" ht="14.25" hidden="false" customHeight="false" outlineLevel="0" collapsed="false">
      <c r="A1815" s="257"/>
      <c r="B1815" s="257"/>
      <c r="C1815" s="257"/>
      <c r="D1815" s="257"/>
      <c r="E1815" s="257"/>
      <c r="F1815" s="257"/>
      <c r="G1815" s="257"/>
      <c r="H1815" s="257"/>
      <c r="I1815" s="257"/>
      <c r="J1815" s="257"/>
      <c r="K1815" s="257"/>
      <c r="L1815" s="257"/>
      <c r="M1815" s="257"/>
      <c r="N1815" s="257"/>
      <c r="O1815" s="257"/>
      <c r="P1815" s="257"/>
    </row>
    <row r="1816" customFormat="false" ht="14.25" hidden="false" customHeight="false" outlineLevel="0" collapsed="false">
      <c r="A1816" s="257"/>
      <c r="B1816" s="257"/>
      <c r="C1816" s="257"/>
      <c r="D1816" s="257"/>
      <c r="E1816" s="257"/>
      <c r="F1816" s="257"/>
      <c r="G1816" s="257"/>
      <c r="H1816" s="257"/>
      <c r="I1816" s="257"/>
      <c r="J1816" s="257"/>
      <c r="K1816" s="257"/>
      <c r="L1816" s="257"/>
      <c r="M1816" s="257"/>
      <c r="N1816" s="257"/>
      <c r="O1816" s="257"/>
      <c r="P1816" s="257"/>
    </row>
    <row r="1817" customFormat="false" ht="14.25" hidden="false" customHeight="false" outlineLevel="0" collapsed="false">
      <c r="A1817" s="257"/>
      <c r="B1817" s="257"/>
      <c r="C1817" s="257"/>
      <c r="D1817" s="257"/>
      <c r="E1817" s="257"/>
      <c r="F1817" s="257"/>
      <c r="G1817" s="257"/>
      <c r="H1817" s="257"/>
      <c r="I1817" s="257"/>
      <c r="J1817" s="257"/>
      <c r="K1817" s="257"/>
      <c r="L1817" s="257"/>
      <c r="M1817" s="257"/>
      <c r="N1817" s="257"/>
      <c r="O1817" s="257"/>
      <c r="P1817" s="257"/>
    </row>
    <row r="1818" customFormat="false" ht="14.25" hidden="false" customHeight="false" outlineLevel="0" collapsed="false">
      <c r="A1818" s="257"/>
      <c r="B1818" s="257"/>
      <c r="C1818" s="257"/>
      <c r="D1818" s="257"/>
      <c r="E1818" s="257"/>
      <c r="F1818" s="257"/>
      <c r="G1818" s="257"/>
      <c r="H1818" s="257"/>
      <c r="I1818" s="257"/>
      <c r="J1818" s="257"/>
      <c r="K1818" s="257"/>
      <c r="L1818" s="257"/>
      <c r="M1818" s="257"/>
      <c r="N1818" s="257"/>
      <c r="O1818" s="257"/>
      <c r="P1818" s="257"/>
    </row>
    <row r="1819" customFormat="false" ht="14.25" hidden="false" customHeight="false" outlineLevel="0" collapsed="false">
      <c r="A1819" s="257"/>
      <c r="B1819" s="257"/>
      <c r="C1819" s="257"/>
      <c r="D1819" s="257"/>
      <c r="E1819" s="257"/>
      <c r="F1819" s="257"/>
      <c r="G1819" s="257"/>
      <c r="H1819" s="257"/>
      <c r="I1819" s="257"/>
      <c r="J1819" s="257"/>
      <c r="K1819" s="257"/>
      <c r="L1819" s="257"/>
      <c r="M1819" s="257"/>
      <c r="N1819" s="257"/>
      <c r="O1819" s="257"/>
      <c r="P1819" s="257"/>
    </row>
    <row r="1820" customFormat="false" ht="14.25" hidden="false" customHeight="false" outlineLevel="0" collapsed="false">
      <c r="A1820" s="257"/>
      <c r="B1820" s="257"/>
      <c r="C1820" s="257"/>
      <c r="D1820" s="257"/>
      <c r="E1820" s="257"/>
      <c r="F1820" s="257"/>
      <c r="G1820" s="257"/>
      <c r="H1820" s="257"/>
      <c r="I1820" s="257"/>
      <c r="J1820" s="257"/>
      <c r="K1820" s="257"/>
      <c r="L1820" s="257"/>
      <c r="M1820" s="257"/>
      <c r="N1820" s="257"/>
      <c r="O1820" s="257"/>
      <c r="P1820" s="257"/>
    </row>
    <row r="1821" customFormat="false" ht="14.25" hidden="false" customHeight="false" outlineLevel="0" collapsed="false">
      <c r="A1821" s="257"/>
      <c r="B1821" s="257"/>
      <c r="C1821" s="257"/>
      <c r="D1821" s="257"/>
      <c r="E1821" s="257"/>
      <c r="F1821" s="257"/>
      <c r="G1821" s="257"/>
      <c r="H1821" s="257"/>
      <c r="I1821" s="257"/>
      <c r="J1821" s="257"/>
      <c r="K1821" s="257"/>
      <c r="L1821" s="257"/>
      <c r="M1821" s="257"/>
      <c r="N1821" s="257"/>
      <c r="O1821" s="257"/>
      <c r="P1821" s="257"/>
    </row>
    <row r="1822" customFormat="false" ht="14.25" hidden="false" customHeight="false" outlineLevel="0" collapsed="false">
      <c r="A1822" s="257"/>
      <c r="B1822" s="257"/>
      <c r="C1822" s="257"/>
      <c r="D1822" s="257"/>
      <c r="E1822" s="257"/>
      <c r="F1822" s="257"/>
      <c r="G1822" s="257"/>
      <c r="H1822" s="257"/>
      <c r="I1822" s="257"/>
      <c r="J1822" s="257"/>
      <c r="K1822" s="257"/>
      <c r="L1822" s="257"/>
      <c r="M1822" s="257"/>
      <c r="N1822" s="257"/>
      <c r="O1822" s="257"/>
      <c r="P1822" s="257"/>
    </row>
    <row r="1823" customFormat="false" ht="14.25" hidden="false" customHeight="false" outlineLevel="0" collapsed="false">
      <c r="A1823" s="257"/>
      <c r="B1823" s="257"/>
      <c r="C1823" s="257"/>
      <c r="D1823" s="257"/>
      <c r="E1823" s="257"/>
      <c r="F1823" s="257"/>
      <c r="G1823" s="257"/>
      <c r="H1823" s="257"/>
      <c r="I1823" s="257"/>
      <c r="J1823" s="257"/>
      <c r="K1823" s="257"/>
      <c r="L1823" s="257"/>
      <c r="M1823" s="257"/>
      <c r="N1823" s="257"/>
      <c r="O1823" s="257"/>
      <c r="P1823" s="257"/>
    </row>
    <row r="1824" customFormat="false" ht="14.25" hidden="false" customHeight="false" outlineLevel="0" collapsed="false">
      <c r="A1824" s="257"/>
      <c r="B1824" s="257"/>
      <c r="C1824" s="257"/>
      <c r="D1824" s="257"/>
      <c r="E1824" s="257"/>
      <c r="F1824" s="257"/>
      <c r="G1824" s="257"/>
      <c r="H1824" s="257"/>
      <c r="I1824" s="257"/>
      <c r="J1824" s="257"/>
      <c r="K1824" s="257"/>
      <c r="L1824" s="257"/>
      <c r="M1824" s="257"/>
      <c r="N1824" s="257"/>
      <c r="O1824" s="257"/>
      <c r="P1824" s="257"/>
    </row>
    <row r="1825" customFormat="false" ht="14.25" hidden="false" customHeight="false" outlineLevel="0" collapsed="false">
      <c r="A1825" s="257"/>
      <c r="B1825" s="257"/>
      <c r="C1825" s="257"/>
      <c r="D1825" s="257"/>
      <c r="E1825" s="257"/>
      <c r="F1825" s="257"/>
      <c r="G1825" s="257"/>
      <c r="H1825" s="257"/>
      <c r="I1825" s="257"/>
      <c r="J1825" s="257"/>
      <c r="K1825" s="257"/>
      <c r="L1825" s="257"/>
      <c r="M1825" s="257"/>
      <c r="N1825" s="257"/>
      <c r="O1825" s="257"/>
      <c r="P1825" s="257"/>
    </row>
    <row r="1826" customFormat="false" ht="14.25" hidden="false" customHeight="false" outlineLevel="0" collapsed="false">
      <c r="A1826" s="257"/>
      <c r="B1826" s="257"/>
      <c r="C1826" s="257"/>
      <c r="D1826" s="257"/>
      <c r="E1826" s="257"/>
      <c r="F1826" s="257"/>
      <c r="G1826" s="257"/>
      <c r="H1826" s="257"/>
      <c r="I1826" s="257"/>
      <c r="J1826" s="257"/>
      <c r="K1826" s="257"/>
      <c r="L1826" s="257"/>
      <c r="M1826" s="257"/>
      <c r="N1826" s="257"/>
      <c r="O1826" s="257"/>
      <c r="P1826" s="257"/>
    </row>
    <row r="1827" customFormat="false" ht="14.25" hidden="false" customHeight="false" outlineLevel="0" collapsed="false">
      <c r="A1827" s="257"/>
      <c r="B1827" s="257"/>
      <c r="C1827" s="257"/>
      <c r="D1827" s="257"/>
      <c r="E1827" s="257"/>
      <c r="F1827" s="257"/>
      <c r="G1827" s="257"/>
      <c r="H1827" s="257"/>
      <c r="I1827" s="257"/>
      <c r="J1827" s="257"/>
      <c r="K1827" s="257"/>
      <c r="L1827" s="257"/>
      <c r="M1827" s="257"/>
      <c r="N1827" s="257"/>
      <c r="O1827" s="257"/>
      <c r="P1827" s="257"/>
    </row>
    <row r="1828" customFormat="false" ht="14.25" hidden="false" customHeight="false" outlineLevel="0" collapsed="false">
      <c r="A1828" s="257"/>
      <c r="B1828" s="257"/>
      <c r="C1828" s="257"/>
      <c r="D1828" s="257"/>
      <c r="E1828" s="257"/>
      <c r="F1828" s="257"/>
      <c r="G1828" s="257"/>
      <c r="H1828" s="257"/>
      <c r="I1828" s="257"/>
      <c r="J1828" s="257"/>
      <c r="K1828" s="257"/>
      <c r="L1828" s="257"/>
      <c r="M1828" s="257"/>
      <c r="N1828" s="257"/>
      <c r="O1828" s="257"/>
      <c r="P1828" s="257"/>
    </row>
    <row r="1829" customFormat="false" ht="14.25" hidden="false" customHeight="false" outlineLevel="0" collapsed="false">
      <c r="A1829" s="257"/>
      <c r="B1829" s="257"/>
      <c r="C1829" s="257"/>
      <c r="D1829" s="257"/>
      <c r="E1829" s="257"/>
      <c r="F1829" s="257"/>
      <c r="G1829" s="257"/>
      <c r="H1829" s="257"/>
      <c r="I1829" s="257"/>
      <c r="J1829" s="257"/>
      <c r="K1829" s="257"/>
      <c r="L1829" s="257"/>
      <c r="M1829" s="257"/>
      <c r="N1829" s="257"/>
      <c r="O1829" s="257"/>
      <c r="P1829" s="257"/>
    </row>
    <row r="1830" customFormat="false" ht="14.25" hidden="false" customHeight="false" outlineLevel="0" collapsed="false">
      <c r="A1830" s="257"/>
      <c r="B1830" s="257"/>
      <c r="C1830" s="257"/>
      <c r="D1830" s="257"/>
      <c r="E1830" s="257"/>
      <c r="F1830" s="257"/>
      <c r="G1830" s="257"/>
      <c r="H1830" s="257"/>
      <c r="I1830" s="257"/>
      <c r="J1830" s="257"/>
      <c r="K1830" s="257"/>
      <c r="L1830" s="257"/>
      <c r="M1830" s="257"/>
      <c r="N1830" s="257"/>
      <c r="O1830" s="257"/>
      <c r="P1830" s="257"/>
    </row>
    <row r="1831" customFormat="false" ht="14.25" hidden="false" customHeight="false" outlineLevel="0" collapsed="false">
      <c r="A1831" s="257"/>
      <c r="B1831" s="257"/>
      <c r="C1831" s="257"/>
      <c r="D1831" s="257"/>
      <c r="E1831" s="257"/>
      <c r="F1831" s="257"/>
      <c r="G1831" s="257"/>
      <c r="H1831" s="257"/>
      <c r="I1831" s="257"/>
      <c r="J1831" s="257"/>
      <c r="K1831" s="257"/>
      <c r="L1831" s="257"/>
      <c r="M1831" s="257"/>
      <c r="N1831" s="257"/>
      <c r="O1831" s="257"/>
      <c r="P1831" s="257"/>
    </row>
    <row r="1832" customFormat="false" ht="14.25" hidden="false" customHeight="false" outlineLevel="0" collapsed="false">
      <c r="A1832" s="257"/>
      <c r="B1832" s="257"/>
      <c r="C1832" s="257"/>
      <c r="D1832" s="257"/>
      <c r="E1832" s="257"/>
      <c r="F1832" s="257"/>
      <c r="G1832" s="257"/>
      <c r="H1832" s="257"/>
      <c r="I1832" s="257"/>
      <c r="J1832" s="257"/>
      <c r="K1832" s="257"/>
      <c r="L1832" s="257"/>
      <c r="M1832" s="257"/>
      <c r="N1832" s="257"/>
      <c r="O1832" s="257"/>
      <c r="P1832" s="257"/>
    </row>
    <row r="1833" customFormat="false" ht="14.25" hidden="false" customHeight="false" outlineLevel="0" collapsed="false">
      <c r="A1833" s="257"/>
      <c r="B1833" s="257"/>
      <c r="C1833" s="257"/>
      <c r="D1833" s="257"/>
      <c r="E1833" s="257"/>
      <c r="F1833" s="257"/>
      <c r="G1833" s="257"/>
      <c r="H1833" s="257"/>
      <c r="I1833" s="257"/>
      <c r="J1833" s="257"/>
      <c r="K1833" s="257"/>
      <c r="L1833" s="257"/>
      <c r="M1833" s="257"/>
      <c r="N1833" s="257"/>
      <c r="O1833" s="257"/>
      <c r="P1833" s="257"/>
    </row>
    <row r="1834" customFormat="false" ht="14.25" hidden="false" customHeight="false" outlineLevel="0" collapsed="false">
      <c r="A1834" s="257"/>
      <c r="B1834" s="257"/>
      <c r="C1834" s="257"/>
      <c r="D1834" s="257"/>
      <c r="E1834" s="257"/>
      <c r="F1834" s="257"/>
      <c r="G1834" s="257"/>
      <c r="H1834" s="257"/>
      <c r="I1834" s="257"/>
      <c r="J1834" s="257"/>
      <c r="K1834" s="257"/>
      <c r="L1834" s="257"/>
      <c r="M1834" s="257"/>
      <c r="N1834" s="257"/>
      <c r="O1834" s="257"/>
      <c r="P1834" s="257"/>
    </row>
    <row r="1835" customFormat="false" ht="14.25" hidden="false" customHeight="false" outlineLevel="0" collapsed="false">
      <c r="A1835" s="257"/>
      <c r="B1835" s="257"/>
      <c r="C1835" s="257"/>
      <c r="D1835" s="257"/>
      <c r="E1835" s="257"/>
      <c r="F1835" s="257"/>
      <c r="G1835" s="257"/>
      <c r="H1835" s="257"/>
      <c r="I1835" s="257"/>
      <c r="J1835" s="257"/>
      <c r="K1835" s="257"/>
      <c r="L1835" s="257"/>
      <c r="M1835" s="257"/>
      <c r="N1835" s="257"/>
      <c r="O1835" s="257"/>
      <c r="P1835" s="257"/>
    </row>
    <row r="1836" customFormat="false" ht="14.25" hidden="false" customHeight="false" outlineLevel="0" collapsed="false">
      <c r="A1836" s="257"/>
      <c r="B1836" s="257"/>
      <c r="C1836" s="257"/>
      <c r="D1836" s="257"/>
      <c r="E1836" s="257"/>
      <c r="F1836" s="257"/>
      <c r="G1836" s="257"/>
      <c r="H1836" s="257"/>
      <c r="I1836" s="257"/>
      <c r="J1836" s="257"/>
      <c r="K1836" s="257"/>
      <c r="L1836" s="257"/>
      <c r="M1836" s="257"/>
      <c r="N1836" s="257"/>
      <c r="O1836" s="257"/>
      <c r="P1836" s="257"/>
    </row>
    <row r="1837" customFormat="false" ht="14.25" hidden="false" customHeight="false" outlineLevel="0" collapsed="false">
      <c r="A1837" s="257"/>
      <c r="B1837" s="257"/>
      <c r="C1837" s="257"/>
      <c r="D1837" s="257"/>
      <c r="E1837" s="257"/>
      <c r="F1837" s="257"/>
      <c r="G1837" s="257"/>
      <c r="H1837" s="257"/>
      <c r="I1837" s="257"/>
      <c r="J1837" s="257"/>
      <c r="K1837" s="257"/>
      <c r="L1837" s="257"/>
      <c r="M1837" s="257"/>
      <c r="N1837" s="257"/>
      <c r="O1837" s="257"/>
      <c r="P1837" s="257"/>
    </row>
    <row r="1838" customFormat="false" ht="14.25" hidden="false" customHeight="false" outlineLevel="0" collapsed="false">
      <c r="A1838" s="257"/>
      <c r="B1838" s="257"/>
      <c r="C1838" s="257"/>
      <c r="D1838" s="257"/>
      <c r="E1838" s="257"/>
      <c r="F1838" s="257"/>
      <c r="G1838" s="257"/>
      <c r="H1838" s="257"/>
      <c r="I1838" s="257"/>
      <c r="J1838" s="257"/>
      <c r="K1838" s="257"/>
      <c r="L1838" s="257"/>
      <c r="M1838" s="257"/>
      <c r="N1838" s="257"/>
      <c r="O1838" s="257"/>
      <c r="P1838" s="257"/>
    </row>
    <row r="1839" customFormat="false" ht="14.25" hidden="false" customHeight="false" outlineLevel="0" collapsed="false">
      <c r="A1839" s="257"/>
      <c r="B1839" s="257"/>
      <c r="C1839" s="257"/>
      <c r="D1839" s="257"/>
      <c r="E1839" s="257"/>
      <c r="F1839" s="257"/>
      <c r="G1839" s="257"/>
      <c r="H1839" s="257"/>
      <c r="I1839" s="257"/>
      <c r="J1839" s="257"/>
      <c r="K1839" s="257"/>
      <c r="L1839" s="257"/>
      <c r="M1839" s="257"/>
      <c r="N1839" s="257"/>
      <c r="O1839" s="257"/>
      <c r="P1839" s="257"/>
    </row>
    <row r="1840" customFormat="false" ht="14.25" hidden="false" customHeight="false" outlineLevel="0" collapsed="false">
      <c r="A1840" s="257"/>
      <c r="B1840" s="257"/>
      <c r="C1840" s="257"/>
      <c r="D1840" s="257"/>
      <c r="E1840" s="257"/>
      <c r="F1840" s="257"/>
      <c r="G1840" s="257"/>
      <c r="H1840" s="257"/>
      <c r="I1840" s="257"/>
      <c r="J1840" s="257"/>
      <c r="K1840" s="257"/>
      <c r="L1840" s="257"/>
      <c r="M1840" s="257"/>
      <c r="N1840" s="257"/>
      <c r="O1840" s="257"/>
      <c r="P1840" s="257"/>
    </row>
    <row r="1841" customFormat="false" ht="14.25" hidden="false" customHeight="false" outlineLevel="0" collapsed="false">
      <c r="A1841" s="257"/>
      <c r="B1841" s="257"/>
      <c r="C1841" s="257"/>
      <c r="D1841" s="257"/>
      <c r="E1841" s="257"/>
      <c r="F1841" s="257"/>
      <c r="G1841" s="257"/>
      <c r="H1841" s="257"/>
      <c r="I1841" s="257"/>
      <c r="J1841" s="257"/>
      <c r="K1841" s="257"/>
      <c r="L1841" s="257"/>
      <c r="M1841" s="257"/>
      <c r="N1841" s="257"/>
      <c r="O1841" s="257"/>
      <c r="P1841" s="257"/>
    </row>
    <row r="1842" customFormat="false" ht="14.25" hidden="false" customHeight="false" outlineLevel="0" collapsed="false">
      <c r="A1842" s="257"/>
      <c r="B1842" s="257"/>
      <c r="C1842" s="257"/>
      <c r="D1842" s="257"/>
      <c r="E1842" s="257"/>
      <c r="F1842" s="257"/>
      <c r="G1842" s="257"/>
      <c r="H1842" s="257"/>
      <c r="I1842" s="257"/>
      <c r="J1842" s="257"/>
      <c r="K1842" s="257"/>
      <c r="L1842" s="257"/>
      <c r="M1842" s="257"/>
      <c r="N1842" s="257"/>
      <c r="O1842" s="257"/>
      <c r="P1842" s="257"/>
    </row>
    <row r="1843" customFormat="false" ht="14.25" hidden="false" customHeight="false" outlineLevel="0" collapsed="false">
      <c r="A1843" s="257"/>
      <c r="B1843" s="257"/>
      <c r="C1843" s="257"/>
      <c r="D1843" s="257"/>
      <c r="E1843" s="257"/>
      <c r="F1843" s="257"/>
      <c r="G1843" s="257"/>
      <c r="H1843" s="257"/>
      <c r="I1843" s="257"/>
      <c r="J1843" s="257"/>
      <c r="K1843" s="257"/>
      <c r="L1843" s="257"/>
      <c r="M1843" s="257"/>
      <c r="N1843" s="257"/>
      <c r="O1843" s="257"/>
      <c r="P1843" s="257"/>
    </row>
    <row r="1844" customFormat="false" ht="14.25" hidden="false" customHeight="false" outlineLevel="0" collapsed="false">
      <c r="A1844" s="257"/>
      <c r="B1844" s="257"/>
      <c r="C1844" s="257"/>
      <c r="D1844" s="257"/>
      <c r="E1844" s="257"/>
      <c r="F1844" s="257"/>
      <c r="G1844" s="257"/>
      <c r="H1844" s="257"/>
      <c r="I1844" s="257"/>
      <c r="J1844" s="257"/>
      <c r="K1844" s="257"/>
      <c r="L1844" s="257"/>
      <c r="M1844" s="257"/>
      <c r="N1844" s="257"/>
      <c r="O1844" s="257"/>
      <c r="P1844" s="257"/>
    </row>
    <row r="1845" customFormat="false" ht="14.25" hidden="false" customHeight="false" outlineLevel="0" collapsed="false">
      <c r="A1845" s="257"/>
      <c r="B1845" s="257"/>
      <c r="C1845" s="257"/>
      <c r="D1845" s="257"/>
      <c r="E1845" s="257"/>
      <c r="F1845" s="257"/>
      <c r="G1845" s="257"/>
      <c r="H1845" s="257"/>
      <c r="I1845" s="257"/>
      <c r="J1845" s="257"/>
      <c r="K1845" s="257"/>
      <c r="L1845" s="257"/>
      <c r="M1845" s="257"/>
      <c r="N1845" s="257"/>
      <c r="O1845" s="257"/>
      <c r="P1845" s="257"/>
    </row>
    <row r="1846" customFormat="false" ht="14.25" hidden="false" customHeight="false" outlineLevel="0" collapsed="false">
      <c r="A1846" s="257"/>
      <c r="B1846" s="257"/>
      <c r="C1846" s="257"/>
      <c r="D1846" s="257"/>
      <c r="E1846" s="257"/>
      <c r="F1846" s="257"/>
      <c r="G1846" s="257"/>
      <c r="H1846" s="257"/>
      <c r="I1846" s="257"/>
      <c r="J1846" s="257"/>
      <c r="K1846" s="257"/>
      <c r="L1846" s="257"/>
      <c r="M1846" s="257"/>
      <c r="N1846" s="257"/>
      <c r="O1846" s="257"/>
      <c r="P1846" s="257"/>
    </row>
    <row r="1847" customFormat="false" ht="14.25" hidden="false" customHeight="false" outlineLevel="0" collapsed="false">
      <c r="A1847" s="257"/>
      <c r="B1847" s="257"/>
      <c r="C1847" s="257"/>
      <c r="D1847" s="257"/>
      <c r="E1847" s="257"/>
      <c r="F1847" s="257"/>
      <c r="G1847" s="257"/>
      <c r="H1847" s="257"/>
      <c r="I1847" s="257"/>
      <c r="J1847" s="257"/>
      <c r="K1847" s="257"/>
      <c r="L1847" s="257"/>
      <c r="M1847" s="257"/>
      <c r="N1847" s="257"/>
      <c r="O1847" s="257"/>
      <c r="P1847" s="257"/>
    </row>
    <row r="1848" customFormat="false" ht="14.25" hidden="false" customHeight="false" outlineLevel="0" collapsed="false">
      <c r="A1848" s="257"/>
      <c r="B1848" s="257"/>
      <c r="C1848" s="257"/>
      <c r="D1848" s="257"/>
      <c r="E1848" s="257"/>
      <c r="F1848" s="257"/>
      <c r="G1848" s="257"/>
      <c r="H1848" s="257"/>
      <c r="I1848" s="257"/>
      <c r="J1848" s="257"/>
      <c r="K1848" s="257"/>
      <c r="L1848" s="257"/>
      <c r="M1848" s="257"/>
      <c r="N1848" s="257"/>
      <c r="O1848" s="257"/>
      <c r="P1848" s="257"/>
    </row>
    <row r="1849" customFormat="false" ht="14.25" hidden="false" customHeight="false" outlineLevel="0" collapsed="false">
      <c r="A1849" s="257"/>
      <c r="B1849" s="257"/>
      <c r="C1849" s="257"/>
      <c r="D1849" s="257"/>
      <c r="E1849" s="257"/>
      <c r="F1849" s="257"/>
      <c r="G1849" s="257"/>
      <c r="H1849" s="257"/>
      <c r="I1849" s="257"/>
      <c r="J1849" s="257"/>
      <c r="K1849" s="257"/>
      <c r="L1849" s="257"/>
      <c r="M1849" s="257"/>
      <c r="N1849" s="257"/>
      <c r="O1849" s="257"/>
      <c r="P1849" s="257"/>
    </row>
    <row r="1850" customFormat="false" ht="14.25" hidden="false" customHeight="false" outlineLevel="0" collapsed="false">
      <c r="A1850" s="257"/>
      <c r="B1850" s="257"/>
      <c r="C1850" s="257"/>
      <c r="D1850" s="257"/>
      <c r="E1850" s="257"/>
      <c r="F1850" s="257"/>
      <c r="G1850" s="257"/>
      <c r="H1850" s="257"/>
      <c r="I1850" s="257"/>
      <c r="J1850" s="257"/>
      <c r="K1850" s="257"/>
      <c r="L1850" s="257"/>
      <c r="M1850" s="257"/>
      <c r="N1850" s="257"/>
      <c r="O1850" s="257"/>
      <c r="P1850" s="257"/>
    </row>
    <row r="1851" customFormat="false" ht="14.25" hidden="false" customHeight="false" outlineLevel="0" collapsed="false">
      <c r="A1851" s="257"/>
      <c r="B1851" s="257"/>
      <c r="C1851" s="257"/>
      <c r="D1851" s="257"/>
      <c r="E1851" s="257"/>
      <c r="F1851" s="257"/>
      <c r="G1851" s="257"/>
      <c r="H1851" s="257"/>
      <c r="I1851" s="257"/>
      <c r="J1851" s="257"/>
      <c r="K1851" s="257"/>
      <c r="L1851" s="257"/>
      <c r="M1851" s="257"/>
      <c r="N1851" s="257"/>
      <c r="O1851" s="257"/>
      <c r="P1851" s="257"/>
    </row>
    <row r="1852" customFormat="false" ht="14.25" hidden="false" customHeight="false" outlineLevel="0" collapsed="false">
      <c r="A1852" s="257"/>
      <c r="B1852" s="257"/>
      <c r="C1852" s="257"/>
      <c r="D1852" s="257"/>
      <c r="E1852" s="257"/>
      <c r="F1852" s="257"/>
      <c r="G1852" s="257"/>
      <c r="H1852" s="257"/>
      <c r="I1852" s="257"/>
      <c r="J1852" s="257"/>
      <c r="K1852" s="257"/>
      <c r="L1852" s="257"/>
      <c r="M1852" s="257"/>
      <c r="N1852" s="257"/>
      <c r="O1852" s="257"/>
      <c r="P1852" s="257"/>
    </row>
    <row r="1853" customFormat="false" ht="14.25" hidden="false" customHeight="false" outlineLevel="0" collapsed="false">
      <c r="A1853" s="257"/>
      <c r="B1853" s="257"/>
      <c r="C1853" s="257"/>
      <c r="D1853" s="257"/>
      <c r="E1853" s="257"/>
      <c r="F1853" s="257"/>
      <c r="G1853" s="257"/>
      <c r="H1853" s="257"/>
      <c r="I1853" s="257"/>
      <c r="J1853" s="257"/>
      <c r="K1853" s="257"/>
      <c r="L1853" s="257"/>
      <c r="M1853" s="257"/>
      <c r="N1853" s="257"/>
      <c r="O1853" s="257"/>
      <c r="P1853" s="257"/>
    </row>
    <row r="1854" customFormat="false" ht="14.25" hidden="false" customHeight="false" outlineLevel="0" collapsed="false">
      <c r="A1854" s="257"/>
      <c r="B1854" s="257"/>
      <c r="C1854" s="257"/>
      <c r="D1854" s="257"/>
      <c r="E1854" s="257"/>
      <c r="F1854" s="257"/>
      <c r="G1854" s="257"/>
      <c r="H1854" s="257"/>
      <c r="I1854" s="257"/>
      <c r="J1854" s="257"/>
      <c r="K1854" s="257"/>
      <c r="L1854" s="257"/>
      <c r="M1854" s="257"/>
      <c r="N1854" s="257"/>
      <c r="O1854" s="257"/>
      <c r="P1854" s="257"/>
    </row>
    <row r="1855" customFormat="false" ht="14.25" hidden="false" customHeight="false" outlineLevel="0" collapsed="false">
      <c r="A1855" s="257"/>
      <c r="B1855" s="257"/>
      <c r="C1855" s="257"/>
      <c r="D1855" s="257"/>
      <c r="E1855" s="257"/>
      <c r="F1855" s="257"/>
      <c r="G1855" s="257"/>
      <c r="H1855" s="257"/>
      <c r="I1855" s="257"/>
      <c r="J1855" s="257"/>
      <c r="K1855" s="257"/>
      <c r="L1855" s="257"/>
      <c r="M1855" s="257"/>
      <c r="N1855" s="257"/>
      <c r="O1855" s="257"/>
      <c r="P1855" s="257"/>
    </row>
    <row r="1856" customFormat="false" ht="14.25" hidden="false" customHeight="false" outlineLevel="0" collapsed="false">
      <c r="A1856" s="257"/>
      <c r="B1856" s="257"/>
      <c r="C1856" s="257"/>
      <c r="D1856" s="257"/>
      <c r="E1856" s="257"/>
      <c r="F1856" s="257"/>
      <c r="G1856" s="257"/>
      <c r="H1856" s="257"/>
      <c r="I1856" s="257"/>
      <c r="J1856" s="257"/>
      <c r="K1856" s="257"/>
      <c r="L1856" s="257"/>
      <c r="M1856" s="257"/>
      <c r="N1856" s="257"/>
      <c r="O1856" s="257"/>
      <c r="P1856" s="257"/>
    </row>
    <row r="1857" customFormat="false" ht="14.25" hidden="false" customHeight="false" outlineLevel="0" collapsed="false">
      <c r="A1857" s="257"/>
      <c r="B1857" s="257"/>
      <c r="C1857" s="257"/>
      <c r="D1857" s="257"/>
      <c r="E1857" s="257"/>
      <c r="F1857" s="257"/>
      <c r="G1857" s="257"/>
      <c r="H1857" s="257"/>
      <c r="I1857" s="257"/>
      <c r="J1857" s="257"/>
      <c r="K1857" s="257"/>
      <c r="L1857" s="257"/>
      <c r="M1857" s="257"/>
      <c r="N1857" s="257"/>
      <c r="O1857" s="257"/>
      <c r="P1857" s="257"/>
    </row>
    <row r="1858" customFormat="false" ht="14.25" hidden="false" customHeight="false" outlineLevel="0" collapsed="false">
      <c r="A1858" s="257"/>
      <c r="B1858" s="257"/>
      <c r="C1858" s="257"/>
      <c r="D1858" s="257"/>
      <c r="E1858" s="257"/>
      <c r="F1858" s="257"/>
      <c r="G1858" s="257"/>
      <c r="H1858" s="257"/>
      <c r="I1858" s="257"/>
      <c r="J1858" s="257"/>
      <c r="K1858" s="257"/>
      <c r="L1858" s="257"/>
      <c r="M1858" s="257"/>
      <c r="N1858" s="257"/>
      <c r="O1858" s="257"/>
      <c r="P1858" s="257"/>
    </row>
    <row r="1859" customFormat="false" ht="14.25" hidden="false" customHeight="false" outlineLevel="0" collapsed="false">
      <c r="A1859" s="257"/>
      <c r="B1859" s="257"/>
      <c r="C1859" s="257"/>
      <c r="D1859" s="257"/>
      <c r="E1859" s="257"/>
      <c r="F1859" s="257"/>
      <c r="G1859" s="257"/>
      <c r="H1859" s="257"/>
      <c r="I1859" s="257"/>
      <c r="J1859" s="257"/>
      <c r="K1859" s="257"/>
      <c r="L1859" s="257"/>
      <c r="M1859" s="257"/>
      <c r="N1859" s="257"/>
      <c r="O1859" s="257"/>
      <c r="P1859" s="257"/>
    </row>
    <row r="1860" customFormat="false" ht="14.25" hidden="false" customHeight="true" outlineLevel="0" collapsed="false">
      <c r="A1860" s="257"/>
      <c r="B1860" s="257"/>
      <c r="C1860" s="257"/>
      <c r="D1860" s="257"/>
      <c r="E1860" s="257"/>
      <c r="F1860" s="257"/>
      <c r="G1860" s="257"/>
      <c r="H1860" s="257"/>
      <c r="I1860" s="257"/>
      <c r="J1860" s="257"/>
      <c r="K1860" s="257"/>
      <c r="L1860" s="257"/>
      <c r="M1860" s="257"/>
      <c r="N1860" s="257"/>
      <c r="O1860" s="257"/>
      <c r="P1860" s="257"/>
    </row>
    <row r="1861" customFormat="false" ht="14.25" hidden="false" customHeight="true" outlineLevel="0" collapsed="false">
      <c r="A1861" s="257"/>
      <c r="B1861" s="257"/>
      <c r="C1861" s="257"/>
      <c r="D1861" s="257"/>
      <c r="E1861" s="257"/>
      <c r="F1861" s="257"/>
      <c r="G1861" s="257"/>
      <c r="H1861" s="257"/>
      <c r="I1861" s="257"/>
      <c r="J1861" s="257"/>
      <c r="K1861" s="257"/>
      <c r="L1861" s="257"/>
      <c r="M1861" s="257"/>
      <c r="N1861" s="257"/>
      <c r="O1861" s="257"/>
      <c r="P1861" s="257"/>
    </row>
    <row r="1862" customFormat="false" ht="21" hidden="false" customHeight="true" outlineLevel="0" collapsed="false">
      <c r="A1862" s="257"/>
      <c r="B1862" s="257"/>
      <c r="C1862" s="257"/>
      <c r="D1862" s="257"/>
      <c r="E1862" s="257"/>
      <c r="F1862" s="257"/>
      <c r="G1862" s="257"/>
      <c r="H1862" s="257"/>
      <c r="I1862" s="257"/>
      <c r="J1862" s="257"/>
      <c r="K1862" s="257"/>
      <c r="L1862" s="257"/>
      <c r="M1862" s="257"/>
      <c r="N1862" s="257"/>
      <c r="O1862" s="257"/>
      <c r="P1862" s="257"/>
    </row>
    <row r="1863" customFormat="false" ht="9" hidden="false" customHeight="true" outlineLevel="0" collapsed="false">
      <c r="A1863" s="257"/>
      <c r="B1863" s="257"/>
      <c r="C1863" s="257"/>
      <c r="D1863" s="257"/>
      <c r="E1863" s="257"/>
      <c r="F1863" s="257"/>
      <c r="G1863" s="257"/>
      <c r="H1863" s="257"/>
      <c r="I1863" s="257"/>
      <c r="J1863" s="257"/>
      <c r="K1863" s="257"/>
      <c r="L1863" s="257"/>
      <c r="M1863" s="257"/>
      <c r="N1863" s="257"/>
      <c r="O1863" s="257"/>
      <c r="P1863" s="257"/>
    </row>
    <row r="1864" customFormat="false" ht="14.25" hidden="false" customHeight="true" outlineLevel="0" collapsed="false">
      <c r="A1864" s="257"/>
      <c r="B1864" s="257"/>
      <c r="C1864" s="257"/>
      <c r="D1864" s="257"/>
      <c r="E1864" s="257"/>
      <c r="F1864" s="257"/>
      <c r="G1864" s="257"/>
      <c r="H1864" s="257"/>
      <c r="I1864" s="257"/>
      <c r="J1864" s="257"/>
      <c r="K1864" s="257"/>
      <c r="L1864" s="257"/>
      <c r="M1864" s="257"/>
      <c r="N1864" s="257"/>
      <c r="O1864" s="257"/>
      <c r="P1864" s="257"/>
    </row>
    <row r="1865" customFormat="false" ht="14.25" hidden="false" customHeight="true" outlineLevel="0" collapsed="false">
      <c r="A1865" s="257"/>
      <c r="B1865" s="257"/>
      <c r="C1865" s="257"/>
      <c r="D1865" s="257"/>
      <c r="E1865" s="257"/>
      <c r="F1865" s="257"/>
      <c r="G1865" s="257"/>
      <c r="H1865" s="257"/>
      <c r="I1865" s="257"/>
      <c r="J1865" s="257"/>
      <c r="K1865" s="257"/>
      <c r="L1865" s="257"/>
      <c r="M1865" s="257"/>
      <c r="N1865" s="257"/>
      <c r="O1865" s="257"/>
      <c r="P1865" s="257"/>
    </row>
    <row r="1866" customFormat="false" ht="14.25" hidden="false" customHeight="true" outlineLevel="0" collapsed="false">
      <c r="A1866" s="257"/>
      <c r="B1866" s="257"/>
      <c r="C1866" s="257"/>
      <c r="D1866" s="257"/>
      <c r="E1866" s="257"/>
      <c r="F1866" s="257"/>
      <c r="G1866" s="257"/>
      <c r="H1866" s="257"/>
      <c r="I1866" s="257"/>
      <c r="J1866" s="257"/>
      <c r="K1866" s="257"/>
      <c r="L1866" s="257"/>
      <c r="M1866" s="257"/>
      <c r="N1866" s="257"/>
      <c r="O1866" s="257"/>
      <c r="P1866" s="257"/>
    </row>
    <row r="1867" customFormat="false" ht="14.25" hidden="false" customHeight="true" outlineLevel="0" collapsed="false">
      <c r="A1867" s="257"/>
      <c r="B1867" s="257"/>
      <c r="C1867" s="257"/>
      <c r="D1867" s="257"/>
      <c r="E1867" s="257"/>
      <c r="F1867" s="257"/>
      <c r="G1867" s="257"/>
      <c r="H1867" s="257"/>
      <c r="I1867" s="257"/>
      <c r="J1867" s="257"/>
      <c r="K1867" s="257"/>
      <c r="L1867" s="257"/>
      <c r="M1867" s="257"/>
      <c r="N1867" s="257"/>
      <c r="O1867" s="257"/>
      <c r="P1867" s="257"/>
    </row>
    <row r="1868" customFormat="false" ht="14.25" hidden="false" customHeight="true" outlineLevel="0" collapsed="false">
      <c r="A1868" s="257"/>
      <c r="B1868" s="257"/>
      <c r="C1868" s="257"/>
      <c r="D1868" s="257"/>
      <c r="E1868" s="257"/>
      <c r="F1868" s="257"/>
      <c r="G1868" s="257"/>
      <c r="H1868" s="257"/>
      <c r="I1868" s="257"/>
      <c r="J1868" s="257"/>
      <c r="K1868" s="257"/>
      <c r="L1868" s="257"/>
      <c r="M1868" s="257"/>
      <c r="N1868" s="257"/>
      <c r="O1868" s="257"/>
      <c r="P1868" s="257"/>
    </row>
    <row r="1869" customFormat="false" ht="14.25" hidden="false" customHeight="true" outlineLevel="0" collapsed="false">
      <c r="A1869" s="257"/>
      <c r="B1869" s="257"/>
      <c r="C1869" s="257"/>
      <c r="D1869" s="257"/>
      <c r="E1869" s="257"/>
      <c r="F1869" s="257"/>
      <c r="G1869" s="257"/>
      <c r="H1869" s="257"/>
      <c r="I1869" s="257"/>
      <c r="J1869" s="257"/>
      <c r="K1869" s="257"/>
      <c r="L1869" s="257"/>
      <c r="M1869" s="257"/>
      <c r="N1869" s="257"/>
      <c r="O1869" s="257"/>
      <c r="P1869" s="257"/>
    </row>
    <row r="1870" customFormat="false" ht="29.25" hidden="false" customHeight="true" outlineLevel="0" collapsed="false">
      <c r="A1870" s="257"/>
      <c r="B1870" s="257"/>
      <c r="C1870" s="257"/>
      <c r="D1870" s="257"/>
      <c r="E1870" s="257"/>
      <c r="F1870" s="257"/>
      <c r="G1870" s="257"/>
      <c r="H1870" s="257"/>
      <c r="I1870" s="257"/>
      <c r="J1870" s="257"/>
      <c r="K1870" s="257"/>
      <c r="L1870" s="257"/>
      <c r="M1870" s="257"/>
      <c r="N1870" s="257"/>
      <c r="O1870" s="257"/>
      <c r="P1870" s="257"/>
    </row>
    <row r="1871" customFormat="false" ht="14.25" hidden="false" customHeight="true" outlineLevel="0" collapsed="false">
      <c r="A1871" s="257"/>
      <c r="B1871" s="257"/>
      <c r="C1871" s="257"/>
      <c r="D1871" s="257"/>
      <c r="E1871" s="257"/>
      <c r="F1871" s="257"/>
      <c r="G1871" s="257"/>
      <c r="H1871" s="257"/>
      <c r="I1871" s="257"/>
      <c r="J1871" s="257"/>
      <c r="K1871" s="257"/>
      <c r="L1871" s="257"/>
      <c r="M1871" s="257"/>
      <c r="N1871" s="257"/>
      <c r="O1871" s="257"/>
      <c r="P1871" s="257"/>
    </row>
    <row r="1872" customFormat="false" ht="14.25" hidden="false" customHeight="true" outlineLevel="0" collapsed="false">
      <c r="A1872" s="257"/>
      <c r="B1872" s="257"/>
      <c r="C1872" s="257"/>
      <c r="D1872" s="257"/>
      <c r="E1872" s="257"/>
      <c r="F1872" s="257"/>
      <c r="G1872" s="257"/>
      <c r="H1872" s="257"/>
      <c r="I1872" s="257"/>
      <c r="J1872" s="257"/>
      <c r="K1872" s="257"/>
      <c r="L1872" s="257"/>
      <c r="M1872" s="257"/>
      <c r="N1872" s="257"/>
      <c r="O1872" s="257"/>
      <c r="P1872" s="257"/>
    </row>
    <row r="1873" customFormat="false" ht="13.5" hidden="false" customHeight="true" outlineLevel="0" collapsed="false">
      <c r="A1873" s="257"/>
      <c r="B1873" s="257"/>
      <c r="C1873" s="257"/>
      <c r="D1873" s="257"/>
      <c r="E1873" s="257"/>
      <c r="F1873" s="257"/>
      <c r="G1873" s="257"/>
      <c r="H1873" s="257"/>
      <c r="I1873" s="257"/>
      <c r="J1873" s="257"/>
      <c r="K1873" s="257"/>
      <c r="L1873" s="257"/>
      <c r="M1873" s="257"/>
      <c r="N1873" s="257"/>
      <c r="O1873" s="257"/>
      <c r="P1873" s="257"/>
    </row>
    <row r="1874" customFormat="false" ht="24" hidden="false" customHeight="true" outlineLevel="0" collapsed="false">
      <c r="A1874" s="257"/>
      <c r="B1874" s="257"/>
      <c r="C1874" s="257"/>
      <c r="D1874" s="257"/>
      <c r="E1874" s="257"/>
      <c r="F1874" s="257"/>
      <c r="G1874" s="257"/>
      <c r="H1874" s="257"/>
      <c r="I1874" s="257"/>
      <c r="J1874" s="257"/>
      <c r="K1874" s="257"/>
      <c r="L1874" s="257"/>
      <c r="M1874" s="257"/>
      <c r="N1874" s="257"/>
      <c r="O1874" s="257"/>
      <c r="P1874" s="257"/>
    </row>
    <row r="1875" customFormat="false" ht="14.25" hidden="false" customHeight="false" outlineLevel="0" collapsed="false">
      <c r="A1875" s="257"/>
      <c r="B1875" s="257"/>
      <c r="C1875" s="257"/>
      <c r="D1875" s="257"/>
      <c r="E1875" s="257"/>
      <c r="F1875" s="257"/>
      <c r="G1875" s="257"/>
      <c r="H1875" s="257"/>
      <c r="I1875" s="257"/>
      <c r="J1875" s="257"/>
      <c r="K1875" s="257"/>
      <c r="L1875" s="257"/>
      <c r="M1875" s="257"/>
      <c r="N1875" s="257"/>
      <c r="O1875" s="257"/>
      <c r="P1875" s="257"/>
    </row>
    <row r="1876" customFormat="false" ht="14.25" hidden="false" customHeight="false" outlineLevel="0" collapsed="false">
      <c r="A1876" s="257"/>
      <c r="B1876" s="257"/>
      <c r="C1876" s="257"/>
      <c r="D1876" s="257"/>
      <c r="E1876" s="257"/>
      <c r="F1876" s="257"/>
      <c r="G1876" s="257"/>
      <c r="H1876" s="257"/>
      <c r="I1876" s="257"/>
      <c r="J1876" s="257"/>
      <c r="K1876" s="257"/>
      <c r="L1876" s="257"/>
      <c r="M1876" s="257"/>
      <c r="N1876" s="257"/>
      <c r="O1876" s="257"/>
      <c r="P1876" s="257"/>
    </row>
    <row r="1877" customFormat="false" ht="14.25" hidden="false" customHeight="false" outlineLevel="0" collapsed="false">
      <c r="A1877" s="257"/>
      <c r="B1877" s="257"/>
      <c r="C1877" s="257"/>
      <c r="D1877" s="257"/>
      <c r="E1877" s="257"/>
      <c r="F1877" s="257"/>
      <c r="G1877" s="257"/>
      <c r="H1877" s="257"/>
      <c r="I1877" s="257"/>
      <c r="J1877" s="257"/>
      <c r="K1877" s="257"/>
      <c r="L1877" s="257"/>
      <c r="M1877" s="257"/>
      <c r="N1877" s="257"/>
      <c r="O1877" s="257"/>
      <c r="P1877" s="257"/>
    </row>
    <row r="1878" customFormat="false" ht="14.25" hidden="false" customHeight="false" outlineLevel="0" collapsed="false">
      <c r="A1878" s="257"/>
      <c r="B1878" s="257"/>
      <c r="C1878" s="257"/>
      <c r="D1878" s="257"/>
      <c r="E1878" s="257"/>
      <c r="F1878" s="257"/>
      <c r="G1878" s="257"/>
      <c r="H1878" s="257"/>
      <c r="I1878" s="257"/>
      <c r="J1878" s="257"/>
      <c r="K1878" s="257"/>
      <c r="L1878" s="257"/>
      <c r="M1878" s="257"/>
      <c r="N1878" s="257"/>
      <c r="O1878" s="257"/>
      <c r="P1878" s="257"/>
    </row>
    <row r="1879" customFormat="false" ht="14.25" hidden="false" customHeight="false" outlineLevel="0" collapsed="false">
      <c r="A1879" s="257"/>
      <c r="B1879" s="257"/>
      <c r="C1879" s="257"/>
      <c r="D1879" s="257"/>
      <c r="E1879" s="257"/>
      <c r="F1879" s="257"/>
      <c r="G1879" s="257"/>
      <c r="H1879" s="257"/>
      <c r="I1879" s="257"/>
      <c r="J1879" s="257"/>
      <c r="K1879" s="257"/>
      <c r="L1879" s="257"/>
      <c r="M1879" s="257"/>
      <c r="N1879" s="257"/>
      <c r="O1879" s="257"/>
      <c r="P1879" s="257"/>
    </row>
    <row r="1880" customFormat="false" ht="14.25" hidden="false" customHeight="false" outlineLevel="0" collapsed="false">
      <c r="A1880" s="257"/>
      <c r="B1880" s="257"/>
      <c r="C1880" s="257"/>
      <c r="D1880" s="257"/>
      <c r="E1880" s="257"/>
      <c r="F1880" s="257"/>
      <c r="G1880" s="257"/>
      <c r="H1880" s="257"/>
      <c r="I1880" s="257"/>
      <c r="J1880" s="257"/>
      <c r="K1880" s="257"/>
      <c r="L1880" s="257"/>
      <c r="M1880" s="257"/>
      <c r="N1880" s="257"/>
      <c r="O1880" s="257"/>
      <c r="P1880" s="257"/>
    </row>
    <row r="1881" customFormat="false" ht="14.25" hidden="false" customHeight="false" outlineLevel="0" collapsed="false">
      <c r="A1881" s="257"/>
      <c r="B1881" s="257"/>
      <c r="C1881" s="257"/>
      <c r="D1881" s="257"/>
      <c r="E1881" s="257"/>
      <c r="F1881" s="257"/>
      <c r="G1881" s="257"/>
      <c r="H1881" s="257"/>
      <c r="I1881" s="257"/>
      <c r="J1881" s="257"/>
      <c r="K1881" s="257"/>
      <c r="L1881" s="257"/>
      <c r="M1881" s="257"/>
      <c r="N1881" s="257"/>
      <c r="O1881" s="257"/>
      <c r="P1881" s="257"/>
    </row>
    <row r="1882" customFormat="false" ht="14.25" hidden="false" customHeight="false" outlineLevel="0" collapsed="false">
      <c r="A1882" s="257"/>
      <c r="B1882" s="257"/>
      <c r="C1882" s="257"/>
      <c r="D1882" s="257"/>
      <c r="E1882" s="257"/>
      <c r="F1882" s="257"/>
      <c r="G1882" s="257"/>
      <c r="H1882" s="257"/>
      <c r="I1882" s="257"/>
      <c r="J1882" s="257"/>
      <c r="K1882" s="257"/>
      <c r="L1882" s="257"/>
      <c r="M1882" s="257"/>
      <c r="N1882" s="257"/>
      <c r="O1882" s="257"/>
      <c r="P1882" s="257"/>
    </row>
    <row r="1883" customFormat="false" ht="14.25" hidden="false" customHeight="false" outlineLevel="0" collapsed="false">
      <c r="A1883" s="257"/>
      <c r="B1883" s="257"/>
      <c r="C1883" s="257"/>
      <c r="D1883" s="257"/>
      <c r="E1883" s="257"/>
      <c r="F1883" s="257"/>
      <c r="G1883" s="257"/>
      <c r="H1883" s="257"/>
      <c r="I1883" s="257"/>
      <c r="J1883" s="257"/>
      <c r="K1883" s="257"/>
      <c r="L1883" s="257"/>
      <c r="M1883" s="257"/>
      <c r="N1883" s="257"/>
      <c r="O1883" s="257"/>
      <c r="P1883" s="257"/>
    </row>
    <row r="1884" customFormat="false" ht="3.75" hidden="false" customHeight="true" outlineLevel="0" collapsed="false"/>
    <row r="1885" customFormat="false" ht="24" hidden="false" customHeight="true" outlineLevel="0" collapsed="false"/>
    <row r="1886" customFormat="false" ht="27" hidden="false" customHeight="true" outlineLevel="0" collapsed="false"/>
    <row r="1887" customFormat="false" ht="22.5" hidden="false" customHeight="true" outlineLevel="0" collapsed="false"/>
  </sheetData>
  <mergeCells count="6">
    <mergeCell ref="G1:M1"/>
    <mergeCell ref="B3:I3"/>
    <mergeCell ref="J3:N3"/>
    <mergeCell ref="B4:I4"/>
    <mergeCell ref="J4:N5"/>
    <mergeCell ref="B5:I5"/>
  </mergeCells>
  <printOptions headings="false" gridLines="false" gridLinesSet="true" horizontalCentered="false" verticalCentered="false"/>
  <pageMargins left="0.190277777777778" right="0.140277777777778" top="0.472222222222222" bottom="0.27569444444444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false"/>
  </sheetPr>
  <dimension ref="A1:AN16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3" ySplit="5" topLeftCell="N6" activePane="bottomRight" state="frozen"/>
      <selection pane="topLeft" activeCell="A1" activeCellId="0" sqref="A1"/>
      <selection pane="topRight" activeCell="N1" activeCellId="0" sqref="N1"/>
      <selection pane="bottomLeft" activeCell="A6" activeCellId="0" sqref="A6"/>
      <selection pane="bottomRight" activeCell="A6" activeCellId="1" sqref="C76:D76 A6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32.44"/>
    <col collapsed="false" customWidth="true" hidden="false" outlineLevel="0" max="2" min="2" style="0" width="8.11"/>
    <col collapsed="false" customWidth="true" hidden="false" outlineLevel="0" max="3" min="3" style="0" width="6.56"/>
    <col collapsed="false" customWidth="true" hidden="false" outlineLevel="0" max="4" min="4" style="0" width="7.56"/>
    <col collapsed="false" customWidth="true" hidden="false" outlineLevel="0" max="5" min="5" style="0" width="4.33"/>
    <col collapsed="false" customWidth="true" hidden="false" outlineLevel="0" max="6" min="6" style="0" width="4.88"/>
    <col collapsed="false" customWidth="true" hidden="false" outlineLevel="0" max="11" min="7" style="0" width="4.33"/>
    <col collapsed="false" customWidth="true" hidden="false" outlineLevel="0" max="12" min="12" style="0" width="6.56"/>
    <col collapsed="false" customWidth="true" hidden="false" outlineLevel="0" max="13" min="13" style="0" width="8.44"/>
    <col collapsed="false" customWidth="true" hidden="false" outlineLevel="0" max="14" min="14" style="0" width="20.11"/>
    <col collapsed="false" customWidth="true" hidden="false" outlineLevel="0" max="15" min="15" style="0" width="2.67"/>
    <col collapsed="false" customWidth="false" hidden="false" outlineLevel="0" max="18" min="18" style="50" width="8.67"/>
  </cols>
  <sheetData>
    <row r="1" customFormat="false" ht="20.25" hidden="false" customHeight="true" outlineLevel="0" collapsed="false">
      <c r="A1" s="5" t="s">
        <v>284</v>
      </c>
      <c r="B1" s="5"/>
      <c r="C1" s="5"/>
      <c r="D1" s="5"/>
      <c r="E1" s="5"/>
      <c r="F1" s="5"/>
      <c r="G1" s="6" t="s">
        <v>1</v>
      </c>
      <c r="H1" s="6"/>
      <c r="I1" s="6"/>
      <c r="J1" s="6"/>
      <c r="K1" s="6"/>
      <c r="L1" s="6"/>
      <c r="M1" s="6"/>
      <c r="N1" s="5"/>
      <c r="O1" s="5"/>
      <c r="AI1" s="33"/>
      <c r="AJ1" s="33"/>
      <c r="AK1" s="33"/>
      <c r="AL1" s="33"/>
      <c r="AM1" s="33"/>
      <c r="AN1" s="33"/>
    </row>
    <row r="2" customFormat="false" ht="12" hidden="false" customHeight="true" outlineLevel="0" collapsed="false">
      <c r="A2" s="258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2"/>
      <c r="AI2" s="33"/>
      <c r="AJ2" s="33"/>
      <c r="AK2" s="33"/>
      <c r="AL2" s="33"/>
      <c r="AM2" s="33"/>
      <c r="AN2" s="33"/>
    </row>
    <row r="3" customFormat="false" ht="15" hidden="false" customHeight="true" outlineLevel="0" collapsed="false">
      <c r="A3" s="13" t="s">
        <v>3</v>
      </c>
      <c r="B3" s="259"/>
      <c r="C3" s="259"/>
      <c r="D3" s="259"/>
      <c r="E3" s="259"/>
      <c r="F3" s="259"/>
      <c r="G3" s="259"/>
      <c r="H3" s="259"/>
      <c r="I3" s="259"/>
      <c r="J3" s="260" t="s">
        <v>4</v>
      </c>
      <c r="K3" s="260"/>
      <c r="L3" s="260"/>
      <c r="M3" s="260"/>
      <c r="N3" s="261"/>
      <c r="O3" s="12"/>
      <c r="AI3" s="33"/>
      <c r="AJ3" s="33"/>
      <c r="AK3" s="33"/>
      <c r="AL3" s="33"/>
      <c r="AM3" s="33"/>
      <c r="AN3" s="33"/>
    </row>
    <row r="4" customFormat="false" ht="15" hidden="false" customHeight="true" outlineLevel="0" collapsed="false">
      <c r="A4" s="21" t="s">
        <v>5</v>
      </c>
      <c r="B4" s="259"/>
      <c r="C4" s="259"/>
      <c r="D4" s="259"/>
      <c r="E4" s="259"/>
      <c r="F4" s="259"/>
      <c r="G4" s="259"/>
      <c r="H4" s="259"/>
      <c r="I4" s="259"/>
      <c r="J4" s="22" t="n">
        <f aca="false">M679</f>
        <v>0</v>
      </c>
      <c r="K4" s="22"/>
      <c r="L4" s="22"/>
      <c r="M4" s="22"/>
      <c r="N4" s="262"/>
      <c r="O4" s="12"/>
      <c r="P4" s="33"/>
      <c r="Q4" s="33"/>
      <c r="AI4" s="33"/>
      <c r="AJ4" s="33"/>
      <c r="AK4" s="33"/>
      <c r="AL4" s="33"/>
      <c r="AM4" s="33"/>
      <c r="AN4" s="33"/>
    </row>
    <row r="5" customFormat="false" ht="15" hidden="false" customHeight="true" outlineLevel="0" collapsed="false">
      <c r="A5" s="23" t="s">
        <v>6</v>
      </c>
      <c r="B5" s="263"/>
      <c r="C5" s="263"/>
      <c r="D5" s="263"/>
      <c r="E5" s="263"/>
      <c r="F5" s="263"/>
      <c r="G5" s="263"/>
      <c r="H5" s="263"/>
      <c r="I5" s="263"/>
      <c r="J5" s="22"/>
      <c r="K5" s="22"/>
      <c r="L5" s="22"/>
      <c r="M5" s="22"/>
      <c r="N5" s="264"/>
      <c r="O5" s="12"/>
      <c r="AI5" s="33"/>
      <c r="AJ5" s="33"/>
      <c r="AK5" s="33"/>
      <c r="AL5" s="33"/>
      <c r="AM5" s="33"/>
      <c r="AN5" s="33"/>
    </row>
    <row r="6" customFormat="false" ht="14.25" hidden="false" customHeight="true" outlineLevel="0" collapsed="false">
      <c r="A6" s="265" t="s">
        <v>7</v>
      </c>
      <c r="B6" s="26" t="s">
        <v>8</v>
      </c>
      <c r="C6" s="266" t="s">
        <v>9</v>
      </c>
      <c r="D6" s="27" t="s">
        <v>10</v>
      </c>
      <c r="E6" s="28" t="s">
        <v>11</v>
      </c>
      <c r="F6" s="29"/>
      <c r="G6" s="29"/>
      <c r="H6" s="29"/>
      <c r="I6" s="29"/>
      <c r="J6" s="29"/>
      <c r="K6" s="30"/>
      <c r="L6" s="31" t="s">
        <v>12</v>
      </c>
      <c r="M6" s="26" t="s">
        <v>13</v>
      </c>
      <c r="N6" s="267" t="s">
        <v>14</v>
      </c>
      <c r="O6" s="268"/>
      <c r="R6" s="269"/>
      <c r="S6" s="270"/>
      <c r="T6" s="270"/>
      <c r="U6" s="270"/>
      <c r="V6" s="270"/>
      <c r="W6" s="270"/>
      <c r="AI6" s="33"/>
      <c r="AJ6" s="33"/>
      <c r="AK6" s="33"/>
      <c r="AL6" s="33"/>
      <c r="AM6" s="33"/>
      <c r="AN6" s="33"/>
    </row>
    <row r="7" customFormat="false" ht="14.25" hidden="false" customHeight="true" outlineLevel="0" collapsed="false">
      <c r="A7" s="163" t="s">
        <v>285</v>
      </c>
      <c r="B7" s="164" t="s">
        <v>16</v>
      </c>
      <c r="E7" s="100" t="s">
        <v>17</v>
      </c>
      <c r="F7" s="100" t="s">
        <v>18</v>
      </c>
      <c r="G7" s="101" t="s">
        <v>19</v>
      </c>
      <c r="H7" s="102" t="s">
        <v>20</v>
      </c>
      <c r="I7" s="103" t="s">
        <v>21</v>
      </c>
      <c r="J7" s="104" t="s">
        <v>22</v>
      </c>
      <c r="K7" s="138" t="s">
        <v>23</v>
      </c>
      <c r="L7" s="271" t="n">
        <f aca="false">L8+L9+L10+L11+L12+L13+L14</f>
        <v>0</v>
      </c>
      <c r="M7" s="272"/>
      <c r="N7" s="273"/>
      <c r="O7" s="268"/>
      <c r="R7" s="269"/>
      <c r="S7" s="270"/>
      <c r="T7" s="270"/>
      <c r="U7" s="270"/>
      <c r="V7" s="270"/>
      <c r="W7" s="270"/>
      <c r="AI7" s="33"/>
      <c r="AJ7" s="33"/>
      <c r="AK7" s="33"/>
      <c r="AL7" s="33"/>
      <c r="AM7" s="33"/>
      <c r="AN7" s="33"/>
    </row>
    <row r="8" customFormat="false" ht="14.25" hidden="false" customHeight="true" outlineLevel="0" collapsed="false">
      <c r="A8" s="163"/>
      <c r="B8" s="164"/>
      <c r="C8" s="49" t="n">
        <v>24</v>
      </c>
      <c r="D8" s="269" t="n">
        <v>105</v>
      </c>
      <c r="E8" s="49"/>
      <c r="F8" s="49"/>
      <c r="G8" s="49"/>
      <c r="H8" s="49"/>
      <c r="I8" s="49"/>
      <c r="J8" s="49"/>
      <c r="K8" s="49"/>
      <c r="L8" s="51" t="n">
        <f aca="false">E8+F8+G8+H8+I8+J8+K8</f>
        <v>0</v>
      </c>
      <c r="M8" s="52" t="n">
        <f aca="false">L8*D8</f>
        <v>0</v>
      </c>
      <c r="N8" s="273"/>
      <c r="O8" s="268"/>
      <c r="R8" s="269"/>
      <c r="S8" s="270"/>
      <c r="T8" s="274"/>
      <c r="U8" s="270"/>
      <c r="V8" s="275"/>
      <c r="W8" s="270"/>
      <c r="AI8" s="33"/>
      <c r="AJ8" s="33"/>
      <c r="AK8" s="33"/>
      <c r="AL8" s="33"/>
      <c r="AM8" s="33"/>
      <c r="AN8" s="33"/>
    </row>
    <row r="9" customFormat="false" ht="14.25" hidden="false" customHeight="true" outlineLevel="0" collapsed="false">
      <c r="A9" s="163"/>
      <c r="B9" s="164"/>
      <c r="C9" s="49" t="n">
        <v>26</v>
      </c>
      <c r="D9" s="269" t="n">
        <v>105</v>
      </c>
      <c r="E9" s="49"/>
      <c r="F9" s="49"/>
      <c r="G9" s="49"/>
      <c r="H9" s="49"/>
      <c r="I9" s="49"/>
      <c r="J9" s="49"/>
      <c r="K9" s="49"/>
      <c r="L9" s="51" t="n">
        <f aca="false">E9+F9+G9+H9+I9+J9+K9</f>
        <v>0</v>
      </c>
      <c r="M9" s="52" t="n">
        <f aca="false">L9*D9</f>
        <v>0</v>
      </c>
      <c r="N9" s="273"/>
      <c r="O9" s="268"/>
      <c r="R9" s="269"/>
      <c r="S9" s="270"/>
      <c r="T9" s="274"/>
      <c r="U9" s="270"/>
      <c r="V9" s="275"/>
      <c r="W9" s="270"/>
      <c r="AI9" s="33"/>
      <c r="AJ9" s="33"/>
      <c r="AK9" s="33"/>
      <c r="AL9" s="33"/>
      <c r="AM9" s="33"/>
      <c r="AN9" s="33"/>
    </row>
    <row r="10" customFormat="false" ht="14.25" hidden="false" customHeight="true" outlineLevel="0" collapsed="false">
      <c r="A10" s="163"/>
      <c r="B10" s="164"/>
      <c r="C10" s="49" t="n">
        <v>28</v>
      </c>
      <c r="D10" s="269" t="n">
        <v>105</v>
      </c>
      <c r="E10" s="49"/>
      <c r="F10" s="49"/>
      <c r="G10" s="49"/>
      <c r="H10" s="49"/>
      <c r="I10" s="49"/>
      <c r="J10" s="49"/>
      <c r="K10" s="49"/>
      <c r="L10" s="51" t="n">
        <f aca="false">E10+F10+G10+H10+I10+J10+K10</f>
        <v>0</v>
      </c>
      <c r="M10" s="52" t="n">
        <f aca="false">L10*D10</f>
        <v>0</v>
      </c>
      <c r="N10" s="273"/>
      <c r="O10" s="268"/>
      <c r="R10" s="269"/>
      <c r="S10" s="270"/>
      <c r="T10" s="274"/>
      <c r="U10" s="270"/>
      <c r="V10" s="275"/>
      <c r="W10" s="270"/>
      <c r="AI10" s="33"/>
      <c r="AJ10" s="33"/>
      <c r="AK10" s="33"/>
      <c r="AL10" s="33"/>
      <c r="AM10" s="33"/>
      <c r="AN10" s="33"/>
    </row>
    <row r="11" customFormat="false" ht="14.25" hidden="false" customHeight="true" outlineLevel="0" collapsed="false">
      <c r="A11" s="163"/>
      <c r="B11" s="164"/>
      <c r="C11" s="49" t="n">
        <v>30</v>
      </c>
      <c r="D11" s="269" t="n">
        <v>122</v>
      </c>
      <c r="E11" s="49"/>
      <c r="F11" s="49"/>
      <c r="G11" s="49"/>
      <c r="H11" s="49"/>
      <c r="I11" s="49"/>
      <c r="J11" s="49"/>
      <c r="K11" s="49"/>
      <c r="L11" s="51" t="n">
        <f aca="false">E11+F11+G11+H11+I11+J11+K11</f>
        <v>0</v>
      </c>
      <c r="M11" s="52" t="n">
        <f aca="false">L11*D11</f>
        <v>0</v>
      </c>
      <c r="N11" s="273"/>
      <c r="O11" s="268"/>
      <c r="R11" s="269"/>
      <c r="S11" s="270"/>
      <c r="T11" s="274"/>
      <c r="U11" s="270"/>
      <c r="V11" s="275"/>
      <c r="W11" s="270"/>
      <c r="AI11" s="33"/>
      <c r="AJ11" s="33"/>
      <c r="AK11" s="33"/>
      <c r="AL11" s="33"/>
      <c r="AM11" s="33"/>
      <c r="AN11" s="33"/>
    </row>
    <row r="12" customFormat="false" ht="14.25" hidden="false" customHeight="true" outlineLevel="0" collapsed="false">
      <c r="A12" s="163"/>
      <c r="B12" s="164"/>
      <c r="C12" s="49" t="n">
        <v>32</v>
      </c>
      <c r="D12" s="269" t="n">
        <v>122</v>
      </c>
      <c r="E12" s="49"/>
      <c r="F12" s="49"/>
      <c r="G12" s="49"/>
      <c r="H12" s="49"/>
      <c r="I12" s="49"/>
      <c r="J12" s="49"/>
      <c r="K12" s="49"/>
      <c r="L12" s="51" t="n">
        <f aca="false">E12+F12+G12+H12+I12+J12+K12</f>
        <v>0</v>
      </c>
      <c r="M12" s="52" t="n">
        <f aca="false">L12*D12</f>
        <v>0</v>
      </c>
      <c r="N12" s="273"/>
      <c r="O12" s="268"/>
      <c r="R12" s="269"/>
      <c r="S12" s="270"/>
      <c r="T12" s="274"/>
      <c r="U12" s="270"/>
      <c r="V12" s="275"/>
      <c r="W12" s="270"/>
      <c r="AI12" s="33"/>
      <c r="AJ12" s="33"/>
      <c r="AK12" s="33"/>
      <c r="AL12" s="33"/>
      <c r="AM12" s="33"/>
      <c r="AN12" s="33"/>
    </row>
    <row r="13" customFormat="false" ht="14.25" hidden="false" customHeight="true" outlineLevel="0" collapsed="false">
      <c r="A13" s="163"/>
      <c r="B13" s="164"/>
      <c r="C13" s="49" t="n">
        <v>34</v>
      </c>
      <c r="D13" s="269" t="n">
        <v>138</v>
      </c>
      <c r="E13" s="49"/>
      <c r="F13" s="49"/>
      <c r="G13" s="49"/>
      <c r="H13" s="49"/>
      <c r="I13" s="49"/>
      <c r="J13" s="49"/>
      <c r="K13" s="49"/>
      <c r="L13" s="51" t="n">
        <f aca="false">E13+F13+G13+H13+I13+J13+K13</f>
        <v>0</v>
      </c>
      <c r="M13" s="52" t="n">
        <f aca="false">L13*D13</f>
        <v>0</v>
      </c>
      <c r="N13" s="273"/>
      <c r="O13" s="268"/>
      <c r="R13" s="269"/>
      <c r="S13" s="270"/>
      <c r="T13" s="274"/>
      <c r="U13" s="270"/>
      <c r="V13" s="275"/>
      <c r="W13" s="270"/>
      <c r="AI13" s="33"/>
      <c r="AJ13" s="33"/>
      <c r="AK13" s="33"/>
      <c r="AL13" s="33"/>
      <c r="AM13" s="33"/>
      <c r="AN13" s="33"/>
    </row>
    <row r="14" customFormat="false" ht="14.25" hidden="false" customHeight="true" outlineLevel="0" collapsed="false">
      <c r="A14" s="163"/>
      <c r="B14" s="164"/>
      <c r="C14" s="49" t="n">
        <v>36</v>
      </c>
      <c r="D14" s="269" t="n">
        <v>155</v>
      </c>
      <c r="E14" s="49"/>
      <c r="F14" s="49"/>
      <c r="G14" s="49"/>
      <c r="H14" s="49"/>
      <c r="I14" s="49"/>
      <c r="J14" s="49"/>
      <c r="K14" s="49"/>
      <c r="L14" s="51" t="n">
        <f aca="false">E14+F14+G14+H14+I14+J14+K14</f>
        <v>0</v>
      </c>
      <c r="M14" s="52" t="n">
        <f aca="false">L14*D14</f>
        <v>0</v>
      </c>
      <c r="N14" s="273"/>
      <c r="O14" s="268"/>
      <c r="R14" s="269"/>
      <c r="S14" s="270"/>
      <c r="T14" s="274"/>
      <c r="U14" s="270"/>
      <c r="V14" s="275"/>
      <c r="W14" s="270"/>
      <c r="AI14" s="33"/>
      <c r="AJ14" s="33"/>
      <c r="AK14" s="33"/>
      <c r="AL14" s="33"/>
      <c r="AM14" s="33"/>
      <c r="AN14" s="33"/>
    </row>
    <row r="15" customFormat="false" ht="14.25" hidden="false" customHeight="true" outlineLevel="0" collapsed="false">
      <c r="A15" s="167" t="s">
        <v>286</v>
      </c>
      <c r="B15" s="161" t="s">
        <v>287</v>
      </c>
      <c r="C15" s="276"/>
      <c r="D15" s="216" t="n">
        <v>0</v>
      </c>
      <c r="E15" s="78" t="s">
        <v>17</v>
      </c>
      <c r="F15" s="100" t="s">
        <v>25</v>
      </c>
      <c r="G15" s="100" t="s">
        <v>26</v>
      </c>
      <c r="H15" s="277" t="s">
        <v>104</v>
      </c>
      <c r="I15" s="278" t="s">
        <v>28</v>
      </c>
      <c r="J15" s="279" t="s">
        <v>31</v>
      </c>
      <c r="K15" s="73" t="s">
        <v>288</v>
      </c>
      <c r="L15" s="280" t="e">
        <f aca="false">L16+L17+L18+L19+L20+L21+#REF!+L22</f>
        <v>#REF!</v>
      </c>
      <c r="M15" s="281"/>
      <c r="N15" s="282"/>
      <c r="O15" s="268"/>
      <c r="R15" s="269"/>
      <c r="S15" s="270"/>
      <c r="T15" s="274"/>
      <c r="U15" s="270"/>
      <c r="V15" s="275"/>
      <c r="W15" s="270"/>
      <c r="AI15" s="33"/>
      <c r="AJ15" s="33"/>
      <c r="AK15" s="33"/>
      <c r="AL15" s="33"/>
      <c r="AM15" s="33"/>
      <c r="AN15" s="33"/>
    </row>
    <row r="16" customFormat="false" ht="14.25" hidden="false" customHeight="true" outlineLevel="0" collapsed="false">
      <c r="A16" s="163"/>
      <c r="B16" s="164"/>
      <c r="C16" s="49" t="n">
        <v>24</v>
      </c>
      <c r="D16" s="269" t="n">
        <v>105</v>
      </c>
      <c r="E16" s="49"/>
      <c r="F16" s="74"/>
      <c r="G16" s="74"/>
      <c r="H16" s="74"/>
      <c r="I16" s="74"/>
      <c r="J16" s="74"/>
      <c r="K16" s="74"/>
      <c r="L16" s="51" t="n">
        <f aca="false">E16+F16+G16+H16+I16+J16+K16</f>
        <v>0</v>
      </c>
      <c r="M16" s="52" t="n">
        <f aca="false">L16*D16</f>
        <v>0</v>
      </c>
      <c r="N16" s="273"/>
      <c r="O16" s="268"/>
      <c r="R16" s="269"/>
      <c r="S16" s="270"/>
      <c r="T16" s="274"/>
      <c r="U16" s="270"/>
      <c r="V16" s="275"/>
      <c r="W16" s="270"/>
      <c r="AI16" s="33"/>
      <c r="AJ16" s="33"/>
      <c r="AK16" s="33"/>
      <c r="AL16" s="33"/>
      <c r="AM16" s="33"/>
      <c r="AN16" s="33"/>
    </row>
    <row r="17" customFormat="false" ht="14.25" hidden="false" customHeight="true" outlineLevel="0" collapsed="false">
      <c r="A17" s="163"/>
      <c r="B17" s="164"/>
      <c r="C17" s="49" t="n">
        <v>26</v>
      </c>
      <c r="D17" s="269" t="n">
        <v>105</v>
      </c>
      <c r="E17" s="49"/>
      <c r="F17" s="74"/>
      <c r="G17" s="74"/>
      <c r="H17" s="74"/>
      <c r="I17" s="74"/>
      <c r="J17" s="74"/>
      <c r="K17" s="74"/>
      <c r="L17" s="51" t="n">
        <f aca="false">E17+F17+G17+H17+I17+J17+K17</f>
        <v>0</v>
      </c>
      <c r="M17" s="52" t="n">
        <f aca="false">L17*D17</f>
        <v>0</v>
      </c>
      <c r="N17" s="273"/>
      <c r="O17" s="268"/>
      <c r="R17" s="269"/>
      <c r="S17" s="270"/>
      <c r="T17" s="274"/>
      <c r="U17" s="270"/>
      <c r="V17" s="275"/>
      <c r="W17" s="270"/>
      <c r="AI17" s="33"/>
      <c r="AJ17" s="33"/>
      <c r="AK17" s="33"/>
      <c r="AL17" s="33"/>
      <c r="AM17" s="33"/>
      <c r="AN17" s="33"/>
    </row>
    <row r="18" customFormat="false" ht="14.25" hidden="false" customHeight="true" outlineLevel="0" collapsed="false">
      <c r="A18" s="163"/>
      <c r="B18" s="164"/>
      <c r="C18" s="49" t="n">
        <v>28</v>
      </c>
      <c r="D18" s="269" t="n">
        <v>105</v>
      </c>
      <c r="E18" s="49"/>
      <c r="F18" s="74"/>
      <c r="G18" s="74"/>
      <c r="H18" s="74"/>
      <c r="I18" s="74"/>
      <c r="J18" s="74"/>
      <c r="K18" s="74"/>
      <c r="L18" s="51" t="n">
        <f aca="false">E18+F18+G18+H18+I18+J18+K18</f>
        <v>0</v>
      </c>
      <c r="M18" s="52" t="n">
        <f aca="false">L18*D18</f>
        <v>0</v>
      </c>
      <c r="N18" s="273"/>
      <c r="O18" s="268"/>
      <c r="R18" s="269"/>
      <c r="S18" s="270"/>
      <c r="T18" s="274"/>
      <c r="U18" s="270"/>
      <c r="V18" s="275"/>
      <c r="W18" s="270"/>
      <c r="AI18" s="33"/>
      <c r="AJ18" s="33"/>
      <c r="AK18" s="33"/>
      <c r="AL18" s="33"/>
      <c r="AM18" s="33"/>
      <c r="AN18" s="33"/>
    </row>
    <row r="19" customFormat="false" ht="14.25" hidden="false" customHeight="true" outlineLevel="0" collapsed="false">
      <c r="A19" s="163"/>
      <c r="B19" s="164"/>
      <c r="C19" s="49" t="n">
        <v>30</v>
      </c>
      <c r="D19" s="269" t="n">
        <v>122</v>
      </c>
      <c r="E19" s="49"/>
      <c r="F19" s="74"/>
      <c r="G19" s="74"/>
      <c r="H19" s="74"/>
      <c r="I19" s="74"/>
      <c r="J19" s="74"/>
      <c r="K19" s="74"/>
      <c r="L19" s="51" t="n">
        <f aca="false">E19+F19+G19+H19+I19+J19+K19</f>
        <v>0</v>
      </c>
      <c r="M19" s="52" t="n">
        <f aca="false">L19*D19</f>
        <v>0</v>
      </c>
      <c r="N19" s="273"/>
      <c r="O19" s="268"/>
      <c r="R19" s="269"/>
      <c r="S19" s="270"/>
      <c r="T19" s="274"/>
      <c r="U19" s="270"/>
      <c r="V19" s="275"/>
      <c r="W19" s="270"/>
      <c r="AI19" s="33"/>
      <c r="AJ19" s="33"/>
      <c r="AK19" s="33"/>
      <c r="AL19" s="33"/>
      <c r="AM19" s="33"/>
      <c r="AN19" s="33"/>
    </row>
    <row r="20" customFormat="false" ht="14.25" hidden="false" customHeight="true" outlineLevel="0" collapsed="false">
      <c r="A20" s="163"/>
      <c r="B20" s="164"/>
      <c r="C20" s="49" t="n">
        <v>32</v>
      </c>
      <c r="D20" s="269" t="n">
        <v>122</v>
      </c>
      <c r="E20" s="49"/>
      <c r="F20" s="74"/>
      <c r="G20" s="74"/>
      <c r="H20" s="74"/>
      <c r="I20" s="74"/>
      <c r="J20" s="74"/>
      <c r="K20" s="74"/>
      <c r="L20" s="51" t="n">
        <f aca="false">E20+F20+G20+H20+I20+J20+K20</f>
        <v>0</v>
      </c>
      <c r="M20" s="52" t="n">
        <f aca="false">L20*D20</f>
        <v>0</v>
      </c>
      <c r="N20" s="273"/>
      <c r="O20" s="268"/>
      <c r="R20" s="269"/>
      <c r="S20" s="270"/>
      <c r="T20" s="274"/>
      <c r="U20" s="270"/>
      <c r="V20" s="275"/>
      <c r="W20" s="270"/>
      <c r="AI20" s="33"/>
      <c r="AJ20" s="33"/>
      <c r="AK20" s="33"/>
      <c r="AL20" s="33"/>
      <c r="AM20" s="33"/>
      <c r="AN20" s="33"/>
    </row>
    <row r="21" customFormat="false" ht="14.25" hidden="false" customHeight="true" outlineLevel="0" collapsed="false">
      <c r="A21" s="163"/>
      <c r="B21" s="164"/>
      <c r="C21" s="49" t="n">
        <v>34</v>
      </c>
      <c r="D21" s="269" t="n">
        <v>138</v>
      </c>
      <c r="E21" s="49"/>
      <c r="F21" s="74"/>
      <c r="G21" s="74"/>
      <c r="H21" s="74"/>
      <c r="I21" s="74"/>
      <c r="J21" s="74"/>
      <c r="K21" s="74"/>
      <c r="L21" s="51" t="n">
        <f aca="false">E21+F21+G21+H21+I21+J21+K21</f>
        <v>0</v>
      </c>
      <c r="M21" s="52" t="n">
        <f aca="false">L21*D21</f>
        <v>0</v>
      </c>
      <c r="N21" s="273"/>
      <c r="O21" s="268"/>
      <c r="R21" s="269"/>
      <c r="S21" s="270"/>
      <c r="T21" s="274"/>
      <c r="U21" s="270"/>
      <c r="V21" s="275"/>
      <c r="W21" s="270"/>
      <c r="AI21" s="33"/>
      <c r="AJ21" s="33"/>
      <c r="AK21" s="33"/>
      <c r="AL21" s="33"/>
      <c r="AM21" s="33"/>
      <c r="AN21" s="33"/>
    </row>
    <row r="22" customFormat="false" ht="14.25" hidden="false" customHeight="true" outlineLevel="0" collapsed="false">
      <c r="A22" s="163"/>
      <c r="B22" s="164"/>
      <c r="C22" s="49" t="n">
        <v>36</v>
      </c>
      <c r="D22" s="269" t="n">
        <v>155</v>
      </c>
      <c r="E22" s="49"/>
      <c r="F22" s="74"/>
      <c r="G22" s="74"/>
      <c r="H22" s="74"/>
      <c r="I22" s="74"/>
      <c r="J22" s="74"/>
      <c r="K22" s="74"/>
      <c r="L22" s="51" t="n">
        <f aca="false">E22+F22+G22+H22+I22+J22+K22</f>
        <v>0</v>
      </c>
      <c r="M22" s="52" t="n">
        <f aca="false">L22*D22</f>
        <v>0</v>
      </c>
      <c r="N22" s="273"/>
      <c r="O22" s="268"/>
      <c r="R22" s="269"/>
      <c r="S22" s="270"/>
      <c r="T22" s="274"/>
      <c r="U22" s="270"/>
      <c r="V22" s="275"/>
      <c r="W22" s="270"/>
      <c r="AI22" s="33"/>
      <c r="AJ22" s="33"/>
      <c r="AK22" s="33"/>
      <c r="AL22" s="33"/>
      <c r="AM22" s="33"/>
      <c r="AN22" s="33"/>
    </row>
    <row r="23" customFormat="false" ht="14.25" hidden="false" customHeight="true" outlineLevel="0" collapsed="false">
      <c r="A23" s="167" t="s">
        <v>289</v>
      </c>
      <c r="B23" s="161" t="s">
        <v>16</v>
      </c>
      <c r="C23" s="36"/>
      <c r="D23" s="216" t="n">
        <v>0</v>
      </c>
      <c r="E23" s="38" t="s">
        <v>17</v>
      </c>
      <c r="F23" s="38" t="s">
        <v>18</v>
      </c>
      <c r="G23" s="40" t="s">
        <v>20</v>
      </c>
      <c r="H23" s="41" t="s">
        <v>21</v>
      </c>
      <c r="I23" s="89"/>
      <c r="J23" s="89"/>
      <c r="K23" s="96"/>
      <c r="L23" s="44" t="e">
        <f aca="false">L24+L25+L26+L27+L28+L29+#REF!</f>
        <v>#REF!</v>
      </c>
      <c r="M23" s="281"/>
      <c r="N23" s="282"/>
      <c r="O23" s="268"/>
      <c r="R23" s="269"/>
      <c r="S23" s="270"/>
      <c r="T23" s="274"/>
      <c r="U23" s="270"/>
      <c r="V23" s="275"/>
      <c r="W23" s="270"/>
      <c r="AI23" s="33"/>
      <c r="AJ23" s="33"/>
      <c r="AK23" s="33"/>
      <c r="AL23" s="33"/>
      <c r="AM23" s="33"/>
      <c r="AN23" s="33"/>
    </row>
    <row r="24" customFormat="false" ht="14.25" hidden="false" customHeight="true" outlineLevel="0" collapsed="false">
      <c r="A24" s="163"/>
      <c r="B24" s="164"/>
      <c r="C24" s="49" t="n">
        <v>26</v>
      </c>
      <c r="D24" s="269" t="n">
        <v>111</v>
      </c>
      <c r="E24" s="49"/>
      <c r="F24" s="49"/>
      <c r="G24" s="49"/>
      <c r="H24" s="49"/>
      <c r="I24" s="55"/>
      <c r="J24" s="55"/>
      <c r="K24" s="57"/>
      <c r="L24" s="51" t="n">
        <f aca="false">E24+F24+G24+H24+I24+J24+K24</f>
        <v>0</v>
      </c>
      <c r="M24" s="52" t="n">
        <f aca="false">L24*D24</f>
        <v>0</v>
      </c>
      <c r="N24" s="273"/>
      <c r="O24" s="268"/>
      <c r="R24" s="269"/>
      <c r="T24" s="274"/>
      <c r="V24" s="275"/>
      <c r="AI24" s="33"/>
      <c r="AJ24" s="33"/>
      <c r="AK24" s="33"/>
      <c r="AL24" s="33"/>
      <c r="AM24" s="33"/>
      <c r="AN24" s="33"/>
    </row>
    <row r="25" customFormat="false" ht="14.25" hidden="false" customHeight="true" outlineLevel="0" collapsed="false">
      <c r="A25" s="163"/>
      <c r="B25" s="164"/>
      <c r="C25" s="49" t="n">
        <v>28</v>
      </c>
      <c r="D25" s="269" t="n">
        <v>111</v>
      </c>
      <c r="E25" s="49"/>
      <c r="F25" s="49"/>
      <c r="G25" s="49"/>
      <c r="H25" s="49"/>
      <c r="I25" s="55"/>
      <c r="J25" s="55"/>
      <c r="K25" s="57"/>
      <c r="L25" s="51" t="n">
        <f aca="false">E25+F25+G25+H25+I25+J25+K25</f>
        <v>0</v>
      </c>
      <c r="M25" s="52" t="n">
        <f aca="false">L25*D25</f>
        <v>0</v>
      </c>
      <c r="N25" s="273"/>
      <c r="O25" s="268"/>
      <c r="R25" s="269"/>
      <c r="S25" s="283"/>
      <c r="T25" s="274"/>
      <c r="U25" s="283"/>
      <c r="V25" s="284"/>
      <c r="W25" s="283"/>
      <c r="X25" s="33"/>
      <c r="AI25" s="33"/>
      <c r="AJ25" s="33"/>
      <c r="AK25" s="33"/>
      <c r="AL25" s="33"/>
      <c r="AM25" s="33"/>
      <c r="AN25" s="33"/>
    </row>
    <row r="26" customFormat="false" ht="14.25" hidden="false" customHeight="true" outlineLevel="0" collapsed="false">
      <c r="A26" s="163"/>
      <c r="B26" s="164"/>
      <c r="C26" s="49" t="n">
        <v>30</v>
      </c>
      <c r="D26" s="269" t="n">
        <v>128</v>
      </c>
      <c r="E26" s="49"/>
      <c r="F26" s="49"/>
      <c r="G26" s="49"/>
      <c r="H26" s="49"/>
      <c r="I26" s="55"/>
      <c r="J26" s="55"/>
      <c r="K26" s="57"/>
      <c r="L26" s="51" t="n">
        <f aca="false">E26+F26+G26+H26+I26+J26+K26</f>
        <v>0</v>
      </c>
      <c r="M26" s="52" t="n">
        <f aca="false">L26*D26</f>
        <v>0</v>
      </c>
      <c r="N26" s="273"/>
      <c r="O26" s="268"/>
      <c r="R26" s="269"/>
      <c r="S26" s="283"/>
      <c r="T26" s="274"/>
      <c r="U26" s="283"/>
      <c r="V26" s="284"/>
      <c r="W26" s="283"/>
      <c r="X26" s="33"/>
      <c r="AI26" s="33"/>
      <c r="AJ26" s="33"/>
      <c r="AK26" s="33"/>
      <c r="AL26" s="33"/>
      <c r="AM26" s="33"/>
      <c r="AN26" s="33"/>
    </row>
    <row r="27" customFormat="false" ht="14.25" hidden="false" customHeight="true" outlineLevel="0" collapsed="false">
      <c r="A27" s="163"/>
      <c r="B27" s="164"/>
      <c r="C27" s="49" t="n">
        <v>32</v>
      </c>
      <c r="D27" s="269" t="n">
        <v>128</v>
      </c>
      <c r="E27" s="49"/>
      <c r="F27" s="49"/>
      <c r="G27" s="49"/>
      <c r="H27" s="49"/>
      <c r="I27" s="55"/>
      <c r="J27" s="55"/>
      <c r="K27" s="57"/>
      <c r="L27" s="51" t="n">
        <f aca="false">E27+F27+G27+H27+I27+J27+K27</f>
        <v>0</v>
      </c>
      <c r="M27" s="52" t="n">
        <f aca="false">L27*D27</f>
        <v>0</v>
      </c>
      <c r="N27" s="273"/>
      <c r="O27" s="268"/>
      <c r="R27" s="269"/>
      <c r="S27" s="283"/>
      <c r="T27" s="274"/>
      <c r="U27" s="283"/>
      <c r="V27" s="284"/>
      <c r="W27" s="283"/>
      <c r="X27" s="33"/>
      <c r="AI27" s="33"/>
      <c r="AJ27" s="33"/>
      <c r="AK27" s="33"/>
      <c r="AL27" s="33"/>
      <c r="AM27" s="33"/>
      <c r="AN27" s="33"/>
    </row>
    <row r="28" customFormat="false" ht="14.25" hidden="false" customHeight="true" outlineLevel="0" collapsed="false">
      <c r="A28" s="163"/>
      <c r="B28" s="164"/>
      <c r="C28" s="49" t="n">
        <v>34</v>
      </c>
      <c r="D28" s="269" t="n">
        <v>144</v>
      </c>
      <c r="E28" s="49"/>
      <c r="F28" s="49"/>
      <c r="G28" s="49"/>
      <c r="H28" s="49"/>
      <c r="I28" s="55"/>
      <c r="J28" s="55"/>
      <c r="K28" s="57"/>
      <c r="L28" s="51" t="n">
        <f aca="false">E28+F28+G28+H28+I28+J28+K28</f>
        <v>0</v>
      </c>
      <c r="M28" s="52" t="n">
        <f aca="false">L28*D28</f>
        <v>0</v>
      </c>
      <c r="N28" s="273"/>
      <c r="O28" s="268"/>
      <c r="R28" s="269"/>
      <c r="S28" s="283"/>
      <c r="T28" s="274"/>
      <c r="U28" s="283"/>
      <c r="V28" s="284"/>
      <c r="W28" s="283"/>
      <c r="X28" s="33"/>
      <c r="AI28" s="33"/>
      <c r="AJ28" s="33"/>
      <c r="AK28" s="33"/>
      <c r="AL28" s="33"/>
      <c r="AM28" s="33"/>
      <c r="AN28" s="33"/>
    </row>
    <row r="29" customFormat="false" ht="14.25" hidden="false" customHeight="true" outlineLevel="0" collapsed="false">
      <c r="A29" s="163"/>
      <c r="B29" s="164"/>
      <c r="C29" s="49" t="n">
        <v>36</v>
      </c>
      <c r="D29" s="269" t="n">
        <v>161</v>
      </c>
      <c r="E29" s="49"/>
      <c r="F29" s="49"/>
      <c r="G29" s="49"/>
      <c r="H29" s="49"/>
      <c r="I29" s="55"/>
      <c r="J29" s="55"/>
      <c r="K29" s="57"/>
      <c r="L29" s="51" t="n">
        <f aca="false">E29+F29+G29+H29+I29+J29+K29</f>
        <v>0</v>
      </c>
      <c r="M29" s="52" t="n">
        <f aca="false">L29*D29</f>
        <v>0</v>
      </c>
      <c r="N29" s="273"/>
      <c r="O29" s="268"/>
      <c r="R29" s="269"/>
      <c r="S29" s="283"/>
      <c r="T29" s="274"/>
      <c r="U29" s="283"/>
      <c r="V29" s="284"/>
      <c r="W29" s="283"/>
      <c r="X29" s="33"/>
      <c r="AI29" s="33"/>
      <c r="AJ29" s="33"/>
      <c r="AK29" s="33"/>
      <c r="AL29" s="33"/>
      <c r="AM29" s="33"/>
      <c r="AN29" s="33"/>
    </row>
    <row r="30" customFormat="false" ht="14.25" hidden="false" customHeight="true" outlineLevel="0" collapsed="false">
      <c r="A30" s="163"/>
      <c r="B30" s="164"/>
      <c r="C30" s="49" t="n">
        <v>34</v>
      </c>
      <c r="D30" s="269" t="n">
        <v>138</v>
      </c>
      <c r="E30" s="49"/>
      <c r="F30" s="74"/>
      <c r="G30" s="74"/>
      <c r="H30" s="74"/>
      <c r="I30" s="74"/>
      <c r="J30" s="74"/>
      <c r="K30" s="55"/>
      <c r="L30" s="51" t="n">
        <f aca="false">E30+F30+G30+H30+I30+J30+K30</f>
        <v>0</v>
      </c>
      <c r="M30" s="52" t="n">
        <f aca="false">L30*D30</f>
        <v>0</v>
      </c>
      <c r="N30" s="273"/>
      <c r="O30" s="268"/>
      <c r="R30" s="269"/>
      <c r="S30" s="283"/>
      <c r="T30" s="274"/>
      <c r="U30" s="283"/>
      <c r="V30" s="284"/>
      <c r="W30" s="283"/>
      <c r="X30" s="33"/>
      <c r="AI30" s="33"/>
      <c r="AJ30" s="33"/>
      <c r="AK30" s="33"/>
      <c r="AL30" s="33"/>
      <c r="AM30" s="33"/>
      <c r="AN30" s="33"/>
    </row>
    <row r="31" customFormat="false" ht="14.25" hidden="false" customHeight="true" outlineLevel="0" collapsed="false">
      <c r="A31" s="163"/>
      <c r="B31" s="164"/>
      <c r="C31" s="49" t="n">
        <v>36</v>
      </c>
      <c r="D31" s="269" t="n">
        <v>155</v>
      </c>
      <c r="E31" s="49"/>
      <c r="F31" s="74"/>
      <c r="G31" s="74"/>
      <c r="H31" s="74"/>
      <c r="I31" s="74"/>
      <c r="J31" s="74"/>
      <c r="K31" s="55"/>
      <c r="L31" s="51" t="n">
        <f aca="false">E31+F31+G31+H31+I31+J31+K31</f>
        <v>0</v>
      </c>
      <c r="M31" s="52" t="n">
        <f aca="false">L31*D31</f>
        <v>0</v>
      </c>
      <c r="N31" s="273"/>
      <c r="O31" s="268"/>
      <c r="R31" s="269"/>
      <c r="S31" s="283"/>
      <c r="T31" s="274"/>
      <c r="U31" s="283"/>
      <c r="V31" s="284"/>
      <c r="W31" s="283"/>
      <c r="X31" s="33"/>
      <c r="AI31" s="33"/>
      <c r="AJ31" s="33"/>
      <c r="AK31" s="33"/>
      <c r="AL31" s="33"/>
      <c r="AM31" s="33"/>
      <c r="AN31" s="33"/>
    </row>
    <row r="32" customFormat="false" ht="14.25" hidden="false" customHeight="true" outlineLevel="0" collapsed="false">
      <c r="A32" s="167" t="s">
        <v>290</v>
      </c>
      <c r="B32" s="161" t="s">
        <v>16</v>
      </c>
      <c r="C32" s="36"/>
      <c r="D32" s="285" t="n">
        <v>0</v>
      </c>
      <c r="E32" s="286" t="s">
        <v>43</v>
      </c>
      <c r="F32" s="89"/>
      <c r="G32" s="89"/>
      <c r="H32" s="89"/>
      <c r="I32" s="89"/>
      <c r="J32" s="89"/>
      <c r="K32" s="89"/>
      <c r="L32" s="44" t="e">
        <f aca="false">L33+L34+L35+L36+L37+L38+#REF!</f>
        <v>#REF!</v>
      </c>
      <c r="M32" s="46"/>
      <c r="N32" s="282"/>
      <c r="O32" s="268"/>
      <c r="R32" s="269"/>
      <c r="S32" s="33"/>
      <c r="T32" s="274"/>
      <c r="U32" s="33"/>
      <c r="V32" s="207"/>
      <c r="W32" s="33"/>
      <c r="X32" s="33"/>
      <c r="AI32" s="33"/>
      <c r="AJ32" s="33"/>
      <c r="AK32" s="33"/>
      <c r="AL32" s="33"/>
      <c r="AM32" s="33"/>
      <c r="AN32" s="33"/>
    </row>
    <row r="33" customFormat="false" ht="14.25" hidden="false" customHeight="true" outlineLevel="0" collapsed="false">
      <c r="A33" s="163"/>
      <c r="B33" s="164"/>
      <c r="C33" s="49" t="n">
        <v>26</v>
      </c>
      <c r="D33" s="269" t="n">
        <v>165</v>
      </c>
      <c r="E33" s="49"/>
      <c r="F33" s="55"/>
      <c r="G33" s="55"/>
      <c r="H33" s="55"/>
      <c r="I33" s="55"/>
      <c r="J33" s="55"/>
      <c r="K33" s="55"/>
      <c r="L33" s="51" t="n">
        <f aca="false">E33+F33+G33+H33+I33+J33+K33</f>
        <v>0</v>
      </c>
      <c r="M33" s="52" t="n">
        <f aca="false">L33*D33</f>
        <v>0</v>
      </c>
      <c r="N33" s="273"/>
      <c r="O33" s="268"/>
      <c r="R33" s="269"/>
      <c r="S33" s="33"/>
      <c r="T33" s="274"/>
      <c r="U33" s="33"/>
      <c r="V33" s="207"/>
      <c r="W33" s="33"/>
      <c r="X33" s="33"/>
      <c r="AI33" s="33"/>
      <c r="AJ33" s="33"/>
      <c r="AK33" s="33"/>
      <c r="AL33" s="33"/>
      <c r="AM33" s="33"/>
      <c r="AN33" s="33"/>
    </row>
    <row r="34" customFormat="false" ht="14.25" hidden="false" customHeight="true" outlineLevel="0" collapsed="false">
      <c r="A34" s="163"/>
      <c r="B34" s="164"/>
      <c r="C34" s="49" t="n">
        <v>28</v>
      </c>
      <c r="D34" s="269" t="n">
        <v>165</v>
      </c>
      <c r="E34" s="49"/>
      <c r="F34" s="55"/>
      <c r="G34" s="55"/>
      <c r="H34" s="55"/>
      <c r="I34" s="55"/>
      <c r="J34" s="55"/>
      <c r="K34" s="55"/>
      <c r="L34" s="51" t="n">
        <f aca="false">E34+F34+G34+H34+I34+J34+K34</f>
        <v>0</v>
      </c>
      <c r="M34" s="52" t="n">
        <f aca="false">L34*D34</f>
        <v>0</v>
      </c>
      <c r="N34" s="273"/>
      <c r="O34" s="268"/>
      <c r="R34" s="269"/>
      <c r="S34" s="33"/>
      <c r="T34" s="274"/>
      <c r="U34" s="33"/>
      <c r="V34" s="207"/>
      <c r="W34" s="33"/>
      <c r="X34" s="33"/>
      <c r="AI34" s="33"/>
      <c r="AJ34" s="33"/>
      <c r="AK34" s="33"/>
      <c r="AL34" s="33"/>
      <c r="AM34" s="33"/>
      <c r="AN34" s="33"/>
    </row>
    <row r="35" customFormat="false" ht="14.25" hidden="false" customHeight="true" outlineLevel="0" collapsed="false">
      <c r="A35" s="163"/>
      <c r="B35" s="164"/>
      <c r="C35" s="49" t="n">
        <v>30</v>
      </c>
      <c r="D35" s="269" t="n">
        <v>182</v>
      </c>
      <c r="E35" s="49"/>
      <c r="F35" s="55"/>
      <c r="G35" s="55"/>
      <c r="H35" s="55"/>
      <c r="I35" s="55"/>
      <c r="J35" s="55"/>
      <c r="K35" s="55"/>
      <c r="L35" s="51" t="n">
        <f aca="false">E35+F35+G35+H35+I35+J35+K35</f>
        <v>0</v>
      </c>
      <c r="M35" s="52" t="n">
        <f aca="false">L35*D35</f>
        <v>0</v>
      </c>
      <c r="N35" s="273"/>
      <c r="O35" s="268"/>
      <c r="R35" s="269"/>
      <c r="S35" s="33"/>
      <c r="T35" s="274"/>
      <c r="U35" s="33"/>
      <c r="V35" s="207"/>
      <c r="W35" s="33"/>
      <c r="X35" s="33"/>
      <c r="AI35" s="33"/>
      <c r="AJ35" s="33"/>
      <c r="AK35" s="33"/>
      <c r="AL35" s="33"/>
      <c r="AM35" s="33"/>
      <c r="AN35" s="33"/>
    </row>
    <row r="36" customFormat="false" ht="14.25" hidden="false" customHeight="true" outlineLevel="0" collapsed="false">
      <c r="A36" s="163"/>
      <c r="B36" s="164"/>
      <c r="C36" s="49" t="n">
        <v>32</v>
      </c>
      <c r="D36" s="269" t="n">
        <v>182</v>
      </c>
      <c r="E36" s="49"/>
      <c r="F36" s="55"/>
      <c r="G36" s="55"/>
      <c r="H36" s="55"/>
      <c r="I36" s="55"/>
      <c r="J36" s="55"/>
      <c r="K36" s="55"/>
      <c r="L36" s="51" t="n">
        <f aca="false">E36+F36+G36+H36+I36+J36+K36</f>
        <v>0</v>
      </c>
      <c r="M36" s="52" t="n">
        <f aca="false">L36*D36</f>
        <v>0</v>
      </c>
      <c r="N36" s="273"/>
      <c r="O36" s="268"/>
      <c r="R36" s="269"/>
      <c r="S36" s="287"/>
      <c r="T36" s="274"/>
      <c r="U36" s="287"/>
      <c r="V36" s="207"/>
      <c r="W36" s="287"/>
      <c r="X36" s="33"/>
      <c r="AI36" s="33"/>
      <c r="AJ36" s="33"/>
      <c r="AK36" s="33"/>
      <c r="AL36" s="33"/>
      <c r="AM36" s="33"/>
      <c r="AN36" s="33"/>
    </row>
    <row r="37" customFormat="false" ht="14.25" hidden="false" customHeight="true" outlineLevel="0" collapsed="false">
      <c r="A37" s="163"/>
      <c r="B37" s="164"/>
      <c r="C37" s="49" t="n">
        <v>34</v>
      </c>
      <c r="D37" s="269" t="n">
        <v>198</v>
      </c>
      <c r="E37" s="49"/>
      <c r="F37" s="55"/>
      <c r="G37" s="55"/>
      <c r="H37" s="55"/>
      <c r="I37" s="55"/>
      <c r="J37" s="55"/>
      <c r="K37" s="55"/>
      <c r="L37" s="51" t="n">
        <f aca="false">E37+F37+G37+H37+I37+J37+K37</f>
        <v>0</v>
      </c>
      <c r="M37" s="52" t="n">
        <f aca="false">L37*D37</f>
        <v>0</v>
      </c>
      <c r="N37" s="273"/>
      <c r="O37" s="268"/>
      <c r="R37" s="269"/>
      <c r="S37" s="33"/>
      <c r="T37" s="274"/>
      <c r="U37" s="33"/>
      <c r="V37" s="207"/>
      <c r="W37" s="33"/>
      <c r="X37" s="33"/>
      <c r="AI37" s="33"/>
      <c r="AJ37" s="33"/>
      <c r="AK37" s="33"/>
      <c r="AL37" s="33"/>
      <c r="AM37" s="33"/>
      <c r="AN37" s="33"/>
    </row>
    <row r="38" customFormat="false" ht="14.25" hidden="false" customHeight="true" outlineLevel="0" collapsed="false">
      <c r="A38" s="163"/>
      <c r="B38" s="164"/>
      <c r="C38" s="49" t="n">
        <v>36</v>
      </c>
      <c r="D38" s="269" t="n">
        <v>215</v>
      </c>
      <c r="E38" s="49"/>
      <c r="F38" s="55"/>
      <c r="G38" s="55"/>
      <c r="H38" s="55"/>
      <c r="I38" s="55"/>
      <c r="J38" s="55"/>
      <c r="K38" s="55"/>
      <c r="L38" s="51" t="n">
        <f aca="false">E38+F38+G38+H38+I38+J38+K38</f>
        <v>0</v>
      </c>
      <c r="M38" s="52" t="n">
        <f aca="false">L38*D38</f>
        <v>0</v>
      </c>
      <c r="N38" s="273"/>
      <c r="O38" s="268"/>
      <c r="R38" s="269"/>
      <c r="S38" s="283"/>
      <c r="T38" s="274"/>
      <c r="U38" s="283"/>
      <c r="V38" s="284"/>
      <c r="W38" s="283"/>
      <c r="X38" s="33"/>
      <c r="AI38" s="33"/>
      <c r="AJ38" s="33"/>
      <c r="AK38" s="33"/>
      <c r="AL38" s="33"/>
      <c r="AM38" s="33"/>
      <c r="AN38" s="33"/>
    </row>
    <row r="39" customFormat="false" ht="14.25" hidden="false" customHeight="true" outlineLevel="0" collapsed="false">
      <c r="A39" s="167" t="s">
        <v>291</v>
      </c>
      <c r="B39" s="161" t="s">
        <v>39</v>
      </c>
      <c r="C39" s="36"/>
      <c r="D39" s="37" t="n">
        <v>0</v>
      </c>
      <c r="E39" s="82" t="s">
        <v>17</v>
      </c>
      <c r="F39" s="110" t="s">
        <v>46</v>
      </c>
      <c r="G39" s="110" t="s">
        <v>18</v>
      </c>
      <c r="H39" s="110" t="s">
        <v>109</v>
      </c>
      <c r="I39" s="110" t="s">
        <v>31</v>
      </c>
      <c r="J39" s="110" t="s">
        <v>57</v>
      </c>
      <c r="K39" s="110" t="s">
        <v>292</v>
      </c>
      <c r="L39" s="44" t="e">
        <f aca="false">L40+L41+L42+L43+L44+L45+#REF!+L46</f>
        <v>#REF!</v>
      </c>
      <c r="M39" s="46"/>
      <c r="N39" s="282"/>
      <c r="O39" s="268"/>
      <c r="R39" s="269"/>
      <c r="S39" s="283"/>
      <c r="T39" s="274"/>
      <c r="U39" s="283"/>
      <c r="V39" s="284"/>
      <c r="W39" s="283"/>
      <c r="X39" s="33"/>
      <c r="AI39" s="33"/>
      <c r="AJ39" s="33"/>
      <c r="AK39" s="33"/>
      <c r="AL39" s="33"/>
      <c r="AM39" s="33"/>
      <c r="AN39" s="33"/>
    </row>
    <row r="40" customFormat="false" ht="14.25" hidden="false" customHeight="true" outlineLevel="0" collapsed="false">
      <c r="A40" s="163"/>
      <c r="B40" s="164"/>
      <c r="C40" s="49" t="n">
        <v>26</v>
      </c>
      <c r="D40" s="284" t="n">
        <v>125</v>
      </c>
      <c r="E40" s="49"/>
      <c r="F40" s="74"/>
      <c r="G40" s="74"/>
      <c r="H40" s="74"/>
      <c r="I40" s="74"/>
      <c r="J40" s="74"/>
      <c r="K40" s="74"/>
      <c r="L40" s="51" t="n">
        <f aca="false">E40+F40+G40+H40+I40+J40+K40</f>
        <v>0</v>
      </c>
      <c r="M40" s="52" t="n">
        <f aca="false">L40*D40</f>
        <v>0</v>
      </c>
      <c r="N40" s="273"/>
      <c r="O40" s="268"/>
      <c r="R40" s="269"/>
      <c r="S40" s="283"/>
      <c r="T40" s="274"/>
      <c r="U40" s="283"/>
      <c r="V40" s="284"/>
      <c r="W40" s="283"/>
      <c r="X40" s="33"/>
      <c r="AI40" s="33"/>
      <c r="AJ40" s="33"/>
      <c r="AK40" s="33"/>
      <c r="AL40" s="33"/>
      <c r="AM40" s="33"/>
      <c r="AN40" s="33"/>
    </row>
    <row r="41" customFormat="false" ht="14.25" hidden="false" customHeight="true" outlineLevel="0" collapsed="false">
      <c r="A41" s="163"/>
      <c r="B41" s="164"/>
      <c r="C41" s="49" t="n">
        <v>28</v>
      </c>
      <c r="D41" s="284" t="n">
        <v>125</v>
      </c>
      <c r="E41" s="49"/>
      <c r="F41" s="74"/>
      <c r="G41" s="74"/>
      <c r="H41" s="74"/>
      <c r="I41" s="74"/>
      <c r="J41" s="74"/>
      <c r="K41" s="74"/>
      <c r="L41" s="51" t="n">
        <f aca="false">E41+F41+G41+H41+I41+J41+K41</f>
        <v>0</v>
      </c>
      <c r="M41" s="52" t="n">
        <f aca="false">L41*D41</f>
        <v>0</v>
      </c>
      <c r="N41" s="273"/>
      <c r="O41" s="268"/>
      <c r="R41" s="269"/>
      <c r="S41" s="283"/>
      <c r="T41" s="274"/>
      <c r="U41" s="283"/>
      <c r="V41" s="284"/>
      <c r="W41" s="283"/>
      <c r="X41" s="33"/>
      <c r="AI41" s="33"/>
      <c r="AJ41" s="33"/>
      <c r="AK41" s="33"/>
      <c r="AL41" s="33"/>
      <c r="AM41" s="33"/>
      <c r="AN41" s="33"/>
    </row>
    <row r="42" customFormat="false" ht="14.25" hidden="false" customHeight="true" outlineLevel="0" collapsed="false">
      <c r="A42" s="163"/>
      <c r="B42" s="164"/>
      <c r="C42" s="49" t="n">
        <v>30</v>
      </c>
      <c r="D42" s="284" t="n">
        <v>152</v>
      </c>
      <c r="E42" s="49"/>
      <c r="F42" s="74"/>
      <c r="G42" s="74"/>
      <c r="H42" s="74"/>
      <c r="I42" s="74"/>
      <c r="J42" s="74"/>
      <c r="K42" s="74"/>
      <c r="L42" s="51" t="n">
        <f aca="false">E42+F42+G42+H42+I42+J42+K42</f>
        <v>0</v>
      </c>
      <c r="M42" s="52" t="n">
        <f aca="false">L42*D42</f>
        <v>0</v>
      </c>
      <c r="N42" s="273"/>
      <c r="O42" s="268"/>
      <c r="R42" s="269"/>
      <c r="S42" s="283"/>
      <c r="T42" s="274"/>
      <c r="U42" s="283"/>
      <c r="V42" s="284"/>
      <c r="W42" s="283"/>
      <c r="X42" s="33"/>
      <c r="AI42" s="33"/>
      <c r="AJ42" s="33"/>
      <c r="AK42" s="33"/>
      <c r="AL42" s="33"/>
      <c r="AM42" s="33"/>
      <c r="AN42" s="33"/>
    </row>
    <row r="43" customFormat="false" ht="14.25" hidden="false" customHeight="true" outlineLevel="0" collapsed="false">
      <c r="A43" s="163"/>
      <c r="B43" s="164"/>
      <c r="C43" s="49" t="n">
        <v>32</v>
      </c>
      <c r="D43" s="284" t="n">
        <v>152</v>
      </c>
      <c r="E43" s="49"/>
      <c r="F43" s="74"/>
      <c r="G43" s="74"/>
      <c r="H43" s="74"/>
      <c r="I43" s="74"/>
      <c r="J43" s="74"/>
      <c r="K43" s="74"/>
      <c r="L43" s="51" t="n">
        <f aca="false">E43+F43+G43+H43+I43+J43+K43</f>
        <v>0</v>
      </c>
      <c r="M43" s="52" t="n">
        <f aca="false">L43*D43</f>
        <v>0</v>
      </c>
      <c r="N43" s="273"/>
      <c r="O43" s="268"/>
      <c r="R43" s="269"/>
      <c r="S43" s="283"/>
      <c r="T43" s="274"/>
      <c r="U43" s="283"/>
      <c r="V43" s="284"/>
      <c r="W43" s="283"/>
      <c r="X43" s="33"/>
      <c r="AI43" s="33"/>
      <c r="AJ43" s="33"/>
      <c r="AK43" s="33"/>
      <c r="AL43" s="33"/>
      <c r="AM43" s="33"/>
      <c r="AN43" s="33"/>
    </row>
    <row r="44" customFormat="false" ht="14.25" hidden="false" customHeight="true" outlineLevel="0" collapsed="false">
      <c r="A44" s="163"/>
      <c r="B44" s="164"/>
      <c r="C44" s="49" t="n">
        <v>34</v>
      </c>
      <c r="D44" s="284" t="n">
        <v>178</v>
      </c>
      <c r="E44" s="49"/>
      <c r="F44" s="74"/>
      <c r="G44" s="74"/>
      <c r="H44" s="74"/>
      <c r="I44" s="74"/>
      <c r="J44" s="74"/>
      <c r="K44" s="74"/>
      <c r="L44" s="51" t="n">
        <f aca="false">E44+F44+G44+H44+I44+J44+K44</f>
        <v>0</v>
      </c>
      <c r="M44" s="52" t="n">
        <f aca="false">L44*D44</f>
        <v>0</v>
      </c>
      <c r="N44" s="273"/>
      <c r="O44" s="268"/>
      <c r="R44" s="269"/>
      <c r="S44" s="283"/>
      <c r="T44" s="274"/>
      <c r="U44" s="283"/>
      <c r="V44" s="284"/>
      <c r="W44" s="283"/>
      <c r="X44" s="33"/>
      <c r="AI44" s="33"/>
      <c r="AJ44" s="33"/>
      <c r="AK44" s="33"/>
      <c r="AL44" s="33"/>
      <c r="AM44" s="33"/>
      <c r="AN44" s="33"/>
    </row>
    <row r="45" customFormat="false" ht="14.25" hidden="false" customHeight="true" outlineLevel="0" collapsed="false">
      <c r="A45" s="163"/>
      <c r="B45" s="164"/>
      <c r="C45" s="49" t="n">
        <v>36</v>
      </c>
      <c r="D45" s="284" t="n">
        <v>199</v>
      </c>
      <c r="E45" s="49"/>
      <c r="F45" s="74"/>
      <c r="G45" s="74"/>
      <c r="H45" s="74"/>
      <c r="I45" s="74"/>
      <c r="J45" s="74"/>
      <c r="K45" s="74"/>
      <c r="L45" s="51" t="n">
        <f aca="false">E45+F45+G45+H45+I45+J45+K45</f>
        <v>0</v>
      </c>
      <c r="M45" s="52" t="n">
        <f aca="false">L45*D45</f>
        <v>0</v>
      </c>
      <c r="N45" s="273"/>
      <c r="O45" s="268"/>
      <c r="R45" s="269"/>
      <c r="S45" s="283"/>
      <c r="T45" s="274"/>
      <c r="U45" s="283"/>
      <c r="V45" s="284"/>
      <c r="W45" s="283"/>
      <c r="X45" s="33"/>
      <c r="AI45" s="33"/>
      <c r="AJ45" s="33"/>
      <c r="AK45" s="33"/>
      <c r="AL45" s="33"/>
      <c r="AM45" s="33"/>
      <c r="AN45" s="33"/>
    </row>
    <row r="46" customFormat="false" ht="14.25" hidden="false" customHeight="true" outlineLevel="0" collapsed="false">
      <c r="A46" s="163"/>
      <c r="B46" s="164"/>
      <c r="C46" s="49" t="n">
        <v>38</v>
      </c>
      <c r="D46" s="284" t="n">
        <v>219</v>
      </c>
      <c r="E46" s="49"/>
      <c r="F46" s="74"/>
      <c r="G46" s="74"/>
      <c r="H46" s="74"/>
      <c r="I46" s="74"/>
      <c r="J46" s="74"/>
      <c r="K46" s="74"/>
      <c r="L46" s="51" t="n">
        <f aca="false">E46+F46+G46+H46+I46+J46+K46</f>
        <v>0</v>
      </c>
      <c r="M46" s="52" t="n">
        <f aca="false">L46*D46</f>
        <v>0</v>
      </c>
      <c r="N46" s="273"/>
      <c r="O46" s="268"/>
      <c r="R46" s="269"/>
      <c r="S46" s="283"/>
      <c r="T46" s="274"/>
      <c r="U46" s="283"/>
      <c r="V46" s="284"/>
      <c r="W46" s="283"/>
      <c r="X46" s="33"/>
      <c r="AI46" s="33"/>
      <c r="AJ46" s="33"/>
      <c r="AK46" s="33"/>
      <c r="AL46" s="33"/>
      <c r="AM46" s="33"/>
      <c r="AN46" s="33"/>
    </row>
    <row r="47" customFormat="false" ht="14.25" hidden="false" customHeight="true" outlineLevel="0" collapsed="false">
      <c r="A47" s="167" t="s">
        <v>293</v>
      </c>
      <c r="B47" s="288" t="s">
        <v>16</v>
      </c>
      <c r="C47" s="36"/>
      <c r="D47" s="36" t="n">
        <v>0</v>
      </c>
      <c r="E47" s="38" t="s">
        <v>17</v>
      </c>
      <c r="F47" s="38" t="s">
        <v>18</v>
      </c>
      <c r="G47" s="39" t="s">
        <v>19</v>
      </c>
      <c r="H47" s="40" t="s">
        <v>20</v>
      </c>
      <c r="I47" s="41" t="s">
        <v>21</v>
      </c>
      <c r="J47" s="289" t="s">
        <v>22</v>
      </c>
      <c r="K47" s="290" t="s">
        <v>23</v>
      </c>
      <c r="L47" s="44" t="n">
        <f aca="false">L48+L49+L50+L51+L53+L52+L54+L55+L65</f>
        <v>0</v>
      </c>
      <c r="M47" s="281"/>
      <c r="N47" s="282"/>
      <c r="O47" s="268"/>
      <c r="R47" s="269"/>
      <c r="S47" s="283"/>
      <c r="T47" s="274"/>
      <c r="U47" s="283"/>
      <c r="V47" s="284"/>
      <c r="W47" s="283"/>
      <c r="X47" s="33"/>
      <c r="AI47" s="33"/>
      <c r="AJ47" s="33"/>
      <c r="AK47" s="33"/>
      <c r="AL47" s="33"/>
      <c r="AM47" s="33"/>
      <c r="AN47" s="33"/>
    </row>
    <row r="48" customFormat="false" ht="14.25" hidden="false" customHeight="true" outlineLevel="0" collapsed="false">
      <c r="A48" s="163"/>
      <c r="B48" s="164"/>
      <c r="C48" s="49" t="n">
        <v>22</v>
      </c>
      <c r="D48" s="284" t="n">
        <v>90</v>
      </c>
      <c r="E48" s="49"/>
      <c r="F48" s="49"/>
      <c r="G48" s="49"/>
      <c r="H48" s="49"/>
      <c r="I48" s="49"/>
      <c r="J48" s="49"/>
      <c r="K48" s="49"/>
      <c r="L48" s="51" t="n">
        <f aca="false">E48+F48+G48+H48+I48+J48+K48</f>
        <v>0</v>
      </c>
      <c r="M48" s="52" t="n">
        <f aca="false">L48*D48</f>
        <v>0</v>
      </c>
      <c r="N48" s="291"/>
      <c r="O48" s="268"/>
      <c r="R48" s="269"/>
      <c r="S48" s="283"/>
      <c r="T48" s="274"/>
      <c r="U48" s="283"/>
      <c r="V48" s="284"/>
      <c r="W48" s="283"/>
      <c r="X48" s="33"/>
      <c r="AI48" s="33"/>
      <c r="AJ48" s="33"/>
      <c r="AK48" s="33"/>
      <c r="AL48" s="33"/>
      <c r="AM48" s="33"/>
      <c r="AN48" s="33"/>
    </row>
    <row r="49" customFormat="false" ht="14.25" hidden="false" customHeight="true" outlineLevel="0" collapsed="false">
      <c r="A49" s="163"/>
      <c r="B49" s="164"/>
      <c r="C49" s="49" t="n">
        <v>24</v>
      </c>
      <c r="D49" s="284" t="n">
        <v>90</v>
      </c>
      <c r="E49" s="49"/>
      <c r="F49" s="49"/>
      <c r="G49" s="49"/>
      <c r="H49" s="49"/>
      <c r="I49" s="49"/>
      <c r="J49" s="49"/>
      <c r="K49" s="49"/>
      <c r="L49" s="51" t="n">
        <f aca="false">E49+F49+G49+H49+I49+J49+K49</f>
        <v>0</v>
      </c>
      <c r="M49" s="52" t="n">
        <f aca="false">L49*D49</f>
        <v>0</v>
      </c>
      <c r="N49" s="291"/>
      <c r="O49" s="268"/>
      <c r="R49" s="269"/>
      <c r="S49" s="283"/>
      <c r="T49" s="274"/>
      <c r="U49" s="283"/>
      <c r="V49" s="284"/>
      <c r="W49" s="283"/>
      <c r="X49" s="33"/>
      <c r="AI49" s="33"/>
      <c r="AJ49" s="33"/>
      <c r="AK49" s="33"/>
      <c r="AL49" s="33"/>
      <c r="AM49" s="33"/>
      <c r="AN49" s="33"/>
    </row>
    <row r="50" customFormat="false" ht="14.25" hidden="false" customHeight="true" outlineLevel="0" collapsed="false">
      <c r="A50" s="163"/>
      <c r="B50" s="164"/>
      <c r="C50" s="49" t="n">
        <v>26</v>
      </c>
      <c r="D50" s="284" t="n">
        <v>98</v>
      </c>
      <c r="E50" s="49"/>
      <c r="F50" s="49"/>
      <c r="G50" s="49"/>
      <c r="H50" s="49"/>
      <c r="I50" s="49"/>
      <c r="J50" s="49"/>
      <c r="K50" s="49"/>
      <c r="L50" s="51" t="n">
        <f aca="false">E50+F50+G50+H50+I50+J50+K50</f>
        <v>0</v>
      </c>
      <c r="M50" s="52" t="n">
        <f aca="false">L50*D50</f>
        <v>0</v>
      </c>
      <c r="N50" s="292"/>
      <c r="O50" s="268"/>
      <c r="R50" s="269"/>
      <c r="S50" s="283"/>
      <c r="T50" s="274"/>
      <c r="U50" s="283"/>
      <c r="V50" s="284"/>
      <c r="W50" s="283"/>
      <c r="X50" s="33"/>
      <c r="AI50" s="33"/>
      <c r="AJ50" s="33"/>
      <c r="AK50" s="33"/>
      <c r="AL50" s="33"/>
      <c r="AM50" s="33"/>
      <c r="AN50" s="33"/>
    </row>
    <row r="51" customFormat="false" ht="14.25" hidden="false" customHeight="true" outlineLevel="0" collapsed="false">
      <c r="A51" s="163"/>
      <c r="B51" s="164"/>
      <c r="C51" s="49" t="n">
        <v>28</v>
      </c>
      <c r="D51" s="284" t="n">
        <v>98</v>
      </c>
      <c r="E51" s="49"/>
      <c r="F51" s="49"/>
      <c r="G51" s="49"/>
      <c r="H51" s="49"/>
      <c r="I51" s="49"/>
      <c r="J51" s="49"/>
      <c r="K51" s="49"/>
      <c r="L51" s="51" t="n">
        <f aca="false">E51+F51+G51+H51+I51+J51+K51</f>
        <v>0</v>
      </c>
      <c r="M51" s="52" t="n">
        <f aca="false">L51*D51</f>
        <v>0</v>
      </c>
      <c r="N51" s="292"/>
      <c r="O51" s="268"/>
      <c r="R51" s="269"/>
      <c r="S51" s="283"/>
      <c r="T51" s="274"/>
      <c r="U51" s="283"/>
      <c r="V51" s="284"/>
      <c r="W51" s="283"/>
      <c r="X51" s="33"/>
      <c r="AI51" s="33"/>
      <c r="AJ51" s="33"/>
      <c r="AK51" s="33"/>
      <c r="AL51" s="33"/>
      <c r="AM51" s="33"/>
      <c r="AN51" s="33"/>
    </row>
    <row r="52" customFormat="false" ht="14.25" hidden="false" customHeight="true" outlineLevel="0" collapsed="false">
      <c r="A52" s="163"/>
      <c r="B52" s="164"/>
      <c r="C52" s="49" t="n">
        <v>30</v>
      </c>
      <c r="D52" s="284" t="n">
        <v>115</v>
      </c>
      <c r="E52" s="49"/>
      <c r="F52" s="49"/>
      <c r="G52" s="49"/>
      <c r="H52" s="49"/>
      <c r="I52" s="49"/>
      <c r="J52" s="49"/>
      <c r="K52" s="49"/>
      <c r="L52" s="51" t="n">
        <f aca="false">E52+F52+G52+H52+I52+J52+K52</f>
        <v>0</v>
      </c>
      <c r="M52" s="52" t="n">
        <f aca="false">L52*D52</f>
        <v>0</v>
      </c>
      <c r="N52" s="292"/>
      <c r="O52" s="268"/>
      <c r="R52" s="269"/>
      <c r="S52" s="283"/>
      <c r="T52" s="274"/>
      <c r="U52" s="283"/>
      <c r="V52" s="284"/>
      <c r="W52" s="283"/>
      <c r="X52" s="33"/>
      <c r="AI52" s="33"/>
      <c r="AJ52" s="33"/>
      <c r="AK52" s="33"/>
      <c r="AL52" s="33"/>
      <c r="AM52" s="33"/>
      <c r="AN52" s="33"/>
    </row>
    <row r="53" customFormat="false" ht="14.25" hidden="false" customHeight="true" outlineLevel="0" collapsed="false">
      <c r="A53" s="163"/>
      <c r="B53" s="164"/>
      <c r="C53" s="49" t="n">
        <v>32</v>
      </c>
      <c r="D53" s="284" t="n">
        <v>115</v>
      </c>
      <c r="E53" s="49"/>
      <c r="F53" s="49"/>
      <c r="G53" s="49"/>
      <c r="H53" s="49"/>
      <c r="I53" s="49"/>
      <c r="J53" s="49"/>
      <c r="K53" s="49"/>
      <c r="L53" s="51" t="n">
        <f aca="false">E53+F53+G53+H53+I53+J53+K53</f>
        <v>0</v>
      </c>
      <c r="M53" s="52" t="n">
        <f aca="false">L53*D53</f>
        <v>0</v>
      </c>
      <c r="N53" s="292"/>
      <c r="O53" s="268"/>
      <c r="R53" s="269"/>
      <c r="S53" s="283"/>
      <c r="T53" s="274"/>
      <c r="U53" s="283"/>
      <c r="V53" s="284"/>
      <c r="W53" s="283"/>
      <c r="X53" s="33"/>
      <c r="AI53" s="33"/>
      <c r="AJ53" s="33"/>
      <c r="AK53" s="33"/>
      <c r="AL53" s="33"/>
      <c r="AM53" s="33"/>
      <c r="AN53" s="33"/>
    </row>
    <row r="54" customFormat="false" ht="14.25" hidden="false" customHeight="true" outlineLevel="0" collapsed="false">
      <c r="A54" s="163"/>
      <c r="B54" s="164"/>
      <c r="C54" s="49" t="n">
        <v>34</v>
      </c>
      <c r="D54" s="284" t="n">
        <v>131</v>
      </c>
      <c r="E54" s="49"/>
      <c r="F54" s="49"/>
      <c r="G54" s="49"/>
      <c r="H54" s="49"/>
      <c r="I54" s="49"/>
      <c r="J54" s="49"/>
      <c r="K54" s="49"/>
      <c r="L54" s="51" t="n">
        <f aca="false">E54+F54+G54+H54+I54+J54+K54</f>
        <v>0</v>
      </c>
      <c r="M54" s="52" t="n">
        <f aca="false">L54*D54</f>
        <v>0</v>
      </c>
      <c r="N54" s="292"/>
      <c r="O54" s="268"/>
      <c r="R54" s="269"/>
      <c r="S54" s="283"/>
      <c r="T54" s="274"/>
      <c r="U54" s="283"/>
      <c r="V54" s="284"/>
      <c r="W54" s="283"/>
      <c r="X54" s="33"/>
      <c r="AI54" s="33"/>
      <c r="AJ54" s="33"/>
      <c r="AK54" s="33"/>
      <c r="AL54" s="33"/>
      <c r="AM54" s="33"/>
      <c r="AN54" s="33"/>
    </row>
    <row r="55" customFormat="false" ht="14.25" hidden="false" customHeight="true" outlineLevel="0" collapsed="false">
      <c r="A55" s="169"/>
      <c r="B55" s="293"/>
      <c r="C55" s="64" t="n">
        <v>36</v>
      </c>
      <c r="D55" s="284" t="n">
        <v>148</v>
      </c>
      <c r="E55" s="64"/>
      <c r="F55" s="64"/>
      <c r="G55" s="64"/>
      <c r="H55" s="64"/>
      <c r="I55" s="64"/>
      <c r="J55" s="64"/>
      <c r="K55" s="64"/>
      <c r="L55" s="67" t="n">
        <f aca="false">E55+F55+G55+H55+I55+J55+K55</f>
        <v>0</v>
      </c>
      <c r="M55" s="68" t="n">
        <f aca="false">L55*D55</f>
        <v>0</v>
      </c>
      <c r="N55" s="294"/>
      <c r="O55" s="268"/>
      <c r="R55" s="269"/>
      <c r="S55" s="283"/>
      <c r="T55" s="274"/>
      <c r="U55" s="283"/>
      <c r="V55" s="284"/>
      <c r="W55" s="283"/>
      <c r="X55" s="33"/>
      <c r="AI55" s="33"/>
      <c r="AJ55" s="33"/>
      <c r="AK55" s="33"/>
      <c r="AL55" s="33"/>
      <c r="AM55" s="33"/>
      <c r="AN55" s="33"/>
    </row>
    <row r="56" customFormat="false" ht="14.25" hidden="false" customHeight="true" outlineLevel="0" collapsed="false">
      <c r="A56" s="167" t="s">
        <v>294</v>
      </c>
      <c r="B56" s="295" t="s">
        <v>295</v>
      </c>
      <c r="C56" s="36"/>
      <c r="D56" s="36" t="n">
        <v>0</v>
      </c>
      <c r="E56" s="78" t="s">
        <v>26</v>
      </c>
      <c r="F56" s="296" t="s">
        <v>99</v>
      </c>
      <c r="G56" s="297" t="s">
        <v>185</v>
      </c>
      <c r="H56" s="298" t="s">
        <v>141</v>
      </c>
      <c r="I56" s="299" t="s">
        <v>296</v>
      </c>
      <c r="J56" s="300" t="s">
        <v>50</v>
      </c>
      <c r="K56" s="301" t="s">
        <v>297</v>
      </c>
      <c r="L56" s="44"/>
      <c r="M56" s="281"/>
      <c r="N56" s="273"/>
      <c r="O56" s="268"/>
      <c r="R56" s="269"/>
      <c r="S56" s="283"/>
      <c r="T56" s="274"/>
      <c r="U56" s="283"/>
      <c r="V56" s="284"/>
      <c r="W56" s="283"/>
      <c r="X56" s="33"/>
      <c r="AI56" s="33"/>
      <c r="AJ56" s="33"/>
      <c r="AK56" s="33"/>
      <c r="AL56" s="33"/>
      <c r="AM56" s="33"/>
      <c r="AN56" s="33"/>
    </row>
    <row r="57" customFormat="false" ht="14.25" hidden="false" customHeight="true" outlineLevel="0" collapsed="false">
      <c r="A57" s="163"/>
      <c r="B57" s="164"/>
      <c r="C57" s="49" t="n">
        <v>22</v>
      </c>
      <c r="D57" s="284" t="n">
        <v>90</v>
      </c>
      <c r="E57" s="74"/>
      <c r="F57" s="74"/>
      <c r="G57" s="74"/>
      <c r="H57" s="74"/>
      <c r="I57" s="74"/>
      <c r="J57" s="55"/>
      <c r="K57" s="74"/>
      <c r="L57" s="51" t="n">
        <f aca="false">E57+F57+G57+H57+I57+J57+K57</f>
        <v>0</v>
      </c>
      <c r="M57" s="52" t="n">
        <f aca="false">L57*D57</f>
        <v>0</v>
      </c>
      <c r="N57" s="273"/>
      <c r="O57" s="268"/>
      <c r="R57" s="269"/>
      <c r="S57" s="283"/>
      <c r="T57" s="274"/>
      <c r="U57" s="283"/>
      <c r="V57" s="284"/>
      <c r="W57" s="283"/>
      <c r="X57" s="33"/>
      <c r="AI57" s="33"/>
      <c r="AJ57" s="33"/>
      <c r="AK57" s="33"/>
      <c r="AL57" s="33"/>
      <c r="AM57" s="33"/>
      <c r="AN57" s="33"/>
    </row>
    <row r="58" customFormat="false" ht="14.25" hidden="false" customHeight="true" outlineLevel="0" collapsed="false">
      <c r="A58" s="163"/>
      <c r="B58" s="164"/>
      <c r="C58" s="49" t="n">
        <v>24</v>
      </c>
      <c r="D58" s="284" t="n">
        <v>90</v>
      </c>
      <c r="E58" s="74"/>
      <c r="F58" s="74"/>
      <c r="G58" s="74"/>
      <c r="H58" s="74"/>
      <c r="I58" s="74"/>
      <c r="J58" s="55"/>
      <c r="K58" s="49"/>
      <c r="L58" s="51" t="n">
        <f aca="false">E58+F58+G58+H58+I58+J58+K58</f>
        <v>0</v>
      </c>
      <c r="M58" s="52" t="n">
        <f aca="false">L58*D58</f>
        <v>0</v>
      </c>
      <c r="N58" s="273"/>
      <c r="O58" s="268"/>
      <c r="R58" s="269"/>
      <c r="S58" s="283"/>
      <c r="T58" s="274"/>
      <c r="U58" s="283"/>
      <c r="V58" s="284"/>
      <c r="W58" s="283"/>
      <c r="X58" s="33"/>
      <c r="AI58" s="33"/>
      <c r="AJ58" s="33"/>
      <c r="AK58" s="33"/>
      <c r="AL58" s="33"/>
      <c r="AM58" s="33"/>
      <c r="AN58" s="33"/>
    </row>
    <row r="59" customFormat="false" ht="14.25" hidden="false" customHeight="true" outlineLevel="0" collapsed="false">
      <c r="A59" s="163"/>
      <c r="B59" s="164"/>
      <c r="C59" s="49" t="n">
        <v>26</v>
      </c>
      <c r="D59" s="284" t="n">
        <v>98</v>
      </c>
      <c r="E59" s="49"/>
      <c r="F59" s="49"/>
      <c r="G59" s="49"/>
      <c r="H59" s="49"/>
      <c r="I59" s="49"/>
      <c r="J59" s="55"/>
      <c r="K59" s="49"/>
      <c r="L59" s="51" t="n">
        <f aca="false">E59+F59+G59+H59+I59+J59+K59</f>
        <v>0</v>
      </c>
      <c r="M59" s="52" t="n">
        <f aca="false">L59*D59</f>
        <v>0</v>
      </c>
      <c r="N59" s="273"/>
      <c r="O59" s="268"/>
      <c r="R59" s="269"/>
      <c r="S59" s="283"/>
      <c r="T59" s="274"/>
      <c r="U59" s="283"/>
      <c r="V59" s="284"/>
      <c r="W59" s="283"/>
      <c r="X59" s="33"/>
      <c r="AI59" s="33"/>
      <c r="AJ59" s="33"/>
      <c r="AK59" s="33"/>
      <c r="AL59" s="33"/>
      <c r="AM59" s="33"/>
      <c r="AN59" s="33"/>
    </row>
    <row r="60" customFormat="false" ht="14.25" hidden="false" customHeight="true" outlineLevel="0" collapsed="false">
      <c r="A60" s="163"/>
      <c r="B60" s="164"/>
      <c r="C60" s="49" t="n">
        <v>28</v>
      </c>
      <c r="D60" s="284" t="n">
        <v>98</v>
      </c>
      <c r="E60" s="49"/>
      <c r="F60" s="49"/>
      <c r="G60" s="49"/>
      <c r="H60" s="49"/>
      <c r="I60" s="49"/>
      <c r="J60" s="55"/>
      <c r="K60" s="49"/>
      <c r="L60" s="51" t="n">
        <f aca="false">E60+F60+G60+H60+I60+J60+K60</f>
        <v>0</v>
      </c>
      <c r="M60" s="52" t="n">
        <f aca="false">L60*D60</f>
        <v>0</v>
      </c>
      <c r="N60" s="273"/>
      <c r="O60" s="268"/>
      <c r="R60" s="269"/>
      <c r="S60" s="283"/>
      <c r="T60" s="274"/>
      <c r="U60" s="283"/>
      <c r="V60" s="284"/>
      <c r="W60" s="283"/>
      <c r="X60" s="33"/>
      <c r="AI60" s="33"/>
      <c r="AJ60" s="33"/>
      <c r="AK60" s="33"/>
      <c r="AL60" s="33"/>
      <c r="AM60" s="33"/>
      <c r="AN60" s="33"/>
    </row>
    <row r="61" customFormat="false" ht="14.25" hidden="false" customHeight="true" outlineLevel="0" collapsed="false">
      <c r="A61" s="163"/>
      <c r="B61" s="164"/>
      <c r="C61" s="49" t="n">
        <v>30</v>
      </c>
      <c r="D61" s="284" t="n">
        <v>115</v>
      </c>
      <c r="E61" s="49"/>
      <c r="F61" s="49"/>
      <c r="G61" s="49"/>
      <c r="H61" s="49"/>
      <c r="I61" s="49"/>
      <c r="J61" s="49"/>
      <c r="K61" s="49"/>
      <c r="L61" s="51" t="n">
        <f aca="false">E61+F61+G61+H61+I61+J61+K61</f>
        <v>0</v>
      </c>
      <c r="M61" s="52" t="n">
        <f aca="false">L61*D61</f>
        <v>0</v>
      </c>
      <c r="N61" s="273"/>
      <c r="O61" s="268"/>
      <c r="R61" s="269"/>
      <c r="S61" s="283"/>
      <c r="T61" s="274"/>
      <c r="U61" s="283"/>
      <c r="V61" s="284"/>
      <c r="W61" s="283"/>
      <c r="X61" s="33"/>
      <c r="AI61" s="33"/>
      <c r="AJ61" s="33"/>
      <c r="AK61" s="33"/>
      <c r="AL61" s="33"/>
      <c r="AM61" s="33"/>
      <c r="AN61" s="33"/>
    </row>
    <row r="62" customFormat="false" ht="14.25" hidden="false" customHeight="true" outlineLevel="0" collapsed="false">
      <c r="A62" s="163"/>
      <c r="B62" s="164"/>
      <c r="C62" s="49" t="n">
        <v>32</v>
      </c>
      <c r="D62" s="284" t="n">
        <v>115</v>
      </c>
      <c r="E62" s="49"/>
      <c r="F62" s="49"/>
      <c r="G62" s="49"/>
      <c r="H62" s="49"/>
      <c r="I62" s="49"/>
      <c r="J62" s="49"/>
      <c r="K62" s="49"/>
      <c r="L62" s="51" t="n">
        <f aca="false">E62+F62+G62+H62+I62+J62+K62</f>
        <v>0</v>
      </c>
      <c r="M62" s="52" t="n">
        <f aca="false">L62*D62</f>
        <v>0</v>
      </c>
      <c r="N62" s="273"/>
      <c r="O62" s="268"/>
      <c r="R62" s="269"/>
      <c r="S62" s="283"/>
      <c r="T62" s="274"/>
      <c r="U62" s="283"/>
      <c r="V62" s="284"/>
      <c r="W62" s="283"/>
      <c r="X62" s="33"/>
      <c r="AI62" s="33"/>
      <c r="AJ62" s="33"/>
      <c r="AK62" s="33"/>
      <c r="AL62" s="33"/>
      <c r="AM62" s="33"/>
      <c r="AN62" s="33"/>
    </row>
    <row r="63" customFormat="false" ht="14.25" hidden="false" customHeight="true" outlineLevel="0" collapsed="false">
      <c r="A63" s="163"/>
      <c r="B63" s="164"/>
      <c r="C63" s="49" t="n">
        <v>34</v>
      </c>
      <c r="D63" s="284" t="n">
        <v>131</v>
      </c>
      <c r="E63" s="49"/>
      <c r="F63" s="49"/>
      <c r="G63" s="49"/>
      <c r="H63" s="49"/>
      <c r="I63" s="49"/>
      <c r="J63" s="49"/>
      <c r="K63" s="49"/>
      <c r="L63" s="51" t="n">
        <f aca="false">E63+F63+G63+H63+I63+J63+K63</f>
        <v>0</v>
      </c>
      <c r="M63" s="52" t="n">
        <f aca="false">L63*D63</f>
        <v>0</v>
      </c>
      <c r="N63" s="273"/>
      <c r="O63" s="268"/>
      <c r="R63" s="269"/>
      <c r="S63" s="283"/>
      <c r="T63" s="274"/>
      <c r="U63" s="283"/>
      <c r="V63" s="284"/>
      <c r="W63" s="283"/>
      <c r="X63" s="33"/>
      <c r="AI63" s="33"/>
      <c r="AJ63" s="33"/>
      <c r="AK63" s="33"/>
      <c r="AL63" s="33"/>
      <c r="AM63" s="33"/>
      <c r="AN63" s="33"/>
    </row>
    <row r="64" customFormat="false" ht="14.25" hidden="false" customHeight="true" outlineLevel="0" collapsed="false">
      <c r="A64" s="169"/>
      <c r="B64" s="293"/>
      <c r="C64" s="64" t="n">
        <v>36</v>
      </c>
      <c r="D64" s="284" t="n">
        <v>148</v>
      </c>
      <c r="E64" s="64"/>
      <c r="F64" s="64"/>
      <c r="G64" s="64"/>
      <c r="H64" s="64"/>
      <c r="I64" s="64"/>
      <c r="J64" s="49"/>
      <c r="K64" s="49"/>
      <c r="L64" s="67" t="n">
        <f aca="false">E64+F64+G64+H64+I64+J64+K64</f>
        <v>0</v>
      </c>
      <c r="M64" s="68" t="n">
        <f aca="false">L64*D64</f>
        <v>0</v>
      </c>
      <c r="N64" s="273"/>
      <c r="O64" s="268"/>
      <c r="R64" s="269"/>
      <c r="S64" s="283"/>
      <c r="T64" s="274"/>
      <c r="U64" s="283"/>
      <c r="V64" s="284"/>
      <c r="W64" s="283"/>
      <c r="X64" s="33"/>
      <c r="AI64" s="33"/>
      <c r="AJ64" s="33"/>
      <c r="AK64" s="33"/>
      <c r="AL64" s="33"/>
      <c r="AM64" s="33"/>
      <c r="AN64" s="33"/>
    </row>
    <row r="65" customFormat="false" ht="14.25" hidden="false" customHeight="true" outlineLevel="0" collapsed="false">
      <c r="A65" s="167" t="s">
        <v>298</v>
      </c>
      <c r="B65" s="295" t="s">
        <v>295</v>
      </c>
      <c r="C65" s="36"/>
      <c r="D65" s="36" t="n">
        <v>0</v>
      </c>
      <c r="E65" s="38" t="s">
        <v>25</v>
      </c>
      <c r="F65" s="73" t="s">
        <v>288</v>
      </c>
      <c r="G65" s="76" t="s">
        <v>299</v>
      </c>
      <c r="H65" s="71" t="s">
        <v>28</v>
      </c>
      <c r="I65" s="112" t="s">
        <v>104</v>
      </c>
      <c r="J65" s="302" t="s">
        <v>300</v>
      </c>
      <c r="K65" s="89"/>
      <c r="L65" s="44"/>
      <c r="M65" s="281"/>
      <c r="N65" s="291"/>
      <c r="O65" s="268"/>
      <c r="R65" s="269"/>
      <c r="S65" s="283"/>
      <c r="T65" s="274"/>
      <c r="U65" s="283"/>
      <c r="V65" s="284"/>
      <c r="W65" s="283"/>
      <c r="X65" s="33"/>
      <c r="AI65" s="33"/>
      <c r="AJ65" s="33"/>
      <c r="AK65" s="33"/>
      <c r="AL65" s="33"/>
      <c r="AM65" s="33"/>
      <c r="AN65" s="33"/>
    </row>
    <row r="66" customFormat="false" ht="14.25" hidden="false" customHeight="true" outlineLevel="0" collapsed="false">
      <c r="A66" s="163"/>
      <c r="B66" s="164"/>
      <c r="C66" s="49" t="n">
        <v>22</v>
      </c>
      <c r="D66" s="284" t="n">
        <v>90</v>
      </c>
      <c r="E66" s="74"/>
      <c r="F66" s="74"/>
      <c r="G66" s="74"/>
      <c r="H66" s="74"/>
      <c r="I66" s="74"/>
      <c r="J66" s="74"/>
      <c r="K66" s="55"/>
      <c r="L66" s="51" t="n">
        <f aca="false">E66+F66+G66+H66+I66+J66+K66</f>
        <v>0</v>
      </c>
      <c r="M66" s="52" t="n">
        <f aca="false">L66*D66</f>
        <v>0</v>
      </c>
      <c r="N66" s="292"/>
      <c r="O66" s="268"/>
      <c r="R66" s="269"/>
      <c r="S66" s="283"/>
      <c r="T66" s="274"/>
      <c r="U66" s="283"/>
      <c r="V66" s="284"/>
      <c r="W66" s="283"/>
      <c r="X66" s="33"/>
      <c r="AI66" s="33"/>
      <c r="AJ66" s="33"/>
      <c r="AK66" s="33"/>
      <c r="AL66" s="33"/>
      <c r="AM66" s="33"/>
      <c r="AN66" s="33"/>
    </row>
    <row r="67" customFormat="false" ht="14.25" hidden="false" customHeight="true" outlineLevel="0" collapsed="false">
      <c r="A67" s="163"/>
      <c r="B67" s="164"/>
      <c r="C67" s="49" t="n">
        <v>24</v>
      </c>
      <c r="D67" s="284" t="n">
        <v>90</v>
      </c>
      <c r="E67" s="49"/>
      <c r="F67" s="49"/>
      <c r="G67" s="49"/>
      <c r="H67" s="49"/>
      <c r="I67" s="49"/>
      <c r="J67" s="49"/>
      <c r="K67" s="55"/>
      <c r="L67" s="51" t="n">
        <f aca="false">E67+F67+G67+H67+I67+J67+K67</f>
        <v>0</v>
      </c>
      <c r="M67" s="52" t="n">
        <f aca="false">L67*D67</f>
        <v>0</v>
      </c>
      <c r="N67" s="292"/>
      <c r="O67" s="268"/>
      <c r="R67" s="269"/>
      <c r="S67" s="283"/>
      <c r="T67" s="274"/>
      <c r="U67" s="283"/>
      <c r="V67" s="284"/>
      <c r="W67" s="283"/>
      <c r="X67" s="33"/>
      <c r="AI67" s="33"/>
      <c r="AJ67" s="33"/>
      <c r="AK67" s="33"/>
      <c r="AL67" s="33"/>
      <c r="AM67" s="33"/>
      <c r="AN67" s="33"/>
    </row>
    <row r="68" customFormat="false" ht="14.25" hidden="false" customHeight="true" outlineLevel="0" collapsed="false">
      <c r="A68" s="163"/>
      <c r="B68" s="164"/>
      <c r="C68" s="49" t="n">
        <v>26</v>
      </c>
      <c r="D68" s="284" t="n">
        <v>98</v>
      </c>
      <c r="E68" s="49"/>
      <c r="F68" s="49"/>
      <c r="G68" s="49"/>
      <c r="H68" s="49"/>
      <c r="I68" s="49"/>
      <c r="J68" s="49"/>
      <c r="K68" s="55"/>
      <c r="L68" s="51" t="n">
        <f aca="false">E68+F68+G68+H68+I68+J68+K68</f>
        <v>0</v>
      </c>
      <c r="M68" s="52" t="n">
        <f aca="false">L68*D68</f>
        <v>0</v>
      </c>
      <c r="N68" s="292"/>
      <c r="O68" s="268"/>
      <c r="R68" s="269"/>
      <c r="S68" s="283"/>
      <c r="T68" s="274"/>
      <c r="U68" s="283"/>
      <c r="V68" s="284"/>
      <c r="W68" s="283"/>
      <c r="X68" s="33"/>
      <c r="AI68" s="33"/>
      <c r="AJ68" s="33"/>
      <c r="AK68" s="33"/>
      <c r="AL68" s="33"/>
      <c r="AM68" s="33"/>
      <c r="AN68" s="33"/>
    </row>
    <row r="69" customFormat="false" ht="14.25" hidden="false" customHeight="true" outlineLevel="0" collapsed="false">
      <c r="A69" s="163"/>
      <c r="B69" s="164"/>
      <c r="C69" s="49" t="n">
        <v>28</v>
      </c>
      <c r="D69" s="284" t="n">
        <v>98</v>
      </c>
      <c r="E69" s="49"/>
      <c r="F69" s="49"/>
      <c r="G69" s="49"/>
      <c r="H69" s="49"/>
      <c r="I69" s="49"/>
      <c r="J69" s="49"/>
      <c r="K69" s="55"/>
      <c r="L69" s="51" t="n">
        <f aca="false">E69+F69+G69+H69+I69+J69+K69</f>
        <v>0</v>
      </c>
      <c r="M69" s="52" t="n">
        <f aca="false">L69*D69</f>
        <v>0</v>
      </c>
      <c r="N69" s="292"/>
      <c r="O69" s="268"/>
      <c r="R69" s="269"/>
      <c r="S69" s="283"/>
      <c r="T69" s="274"/>
      <c r="U69" s="283"/>
      <c r="V69" s="284"/>
      <c r="W69" s="283"/>
      <c r="X69" s="33"/>
      <c r="AI69" s="33"/>
      <c r="AJ69" s="33"/>
      <c r="AK69" s="33"/>
      <c r="AL69" s="33"/>
      <c r="AM69" s="33"/>
      <c r="AN69" s="33"/>
    </row>
    <row r="70" customFormat="false" ht="14.25" hidden="false" customHeight="true" outlineLevel="0" collapsed="false">
      <c r="A70" s="163"/>
      <c r="B70" s="164"/>
      <c r="C70" s="49" t="n">
        <v>30</v>
      </c>
      <c r="D70" s="284" t="n">
        <v>115</v>
      </c>
      <c r="E70" s="49"/>
      <c r="F70" s="49"/>
      <c r="G70" s="49"/>
      <c r="H70" s="49"/>
      <c r="I70" s="49"/>
      <c r="J70" s="49"/>
      <c r="K70" s="55"/>
      <c r="L70" s="51" t="n">
        <f aca="false">E70+F70+G70+H70+I70+J70+K70</f>
        <v>0</v>
      </c>
      <c r="M70" s="52" t="n">
        <f aca="false">L70*D70</f>
        <v>0</v>
      </c>
      <c r="N70" s="292"/>
      <c r="O70" s="268"/>
      <c r="R70" s="269"/>
      <c r="S70" s="283"/>
      <c r="T70" s="274"/>
      <c r="U70" s="283"/>
      <c r="V70" s="284"/>
      <c r="W70" s="283"/>
      <c r="X70" s="33"/>
      <c r="AI70" s="33"/>
      <c r="AJ70" s="33"/>
      <c r="AK70" s="33"/>
      <c r="AL70" s="33"/>
      <c r="AM70" s="33"/>
      <c r="AN70" s="33"/>
    </row>
    <row r="71" customFormat="false" ht="14.25" hidden="false" customHeight="true" outlineLevel="0" collapsed="false">
      <c r="A71" s="163"/>
      <c r="B71" s="164"/>
      <c r="C71" s="49" t="n">
        <v>32</v>
      </c>
      <c r="D71" s="284" t="n">
        <v>115</v>
      </c>
      <c r="E71" s="49"/>
      <c r="F71" s="49"/>
      <c r="G71" s="49"/>
      <c r="H71" s="49"/>
      <c r="I71" s="49"/>
      <c r="J71" s="49"/>
      <c r="K71" s="55"/>
      <c r="L71" s="51" t="n">
        <f aca="false">E71+F71+G71+H71+I71+J71+K71</f>
        <v>0</v>
      </c>
      <c r="M71" s="52" t="n">
        <f aca="false">L71*D71</f>
        <v>0</v>
      </c>
      <c r="N71" s="292"/>
      <c r="O71" s="268"/>
      <c r="R71" s="269"/>
      <c r="S71" s="283"/>
      <c r="T71" s="274"/>
      <c r="U71" s="283"/>
      <c r="V71" s="284"/>
      <c r="W71" s="283"/>
      <c r="X71" s="33"/>
      <c r="AI71" s="33"/>
      <c r="AJ71" s="33"/>
      <c r="AK71" s="33"/>
      <c r="AL71" s="33"/>
      <c r="AM71" s="33"/>
      <c r="AN71" s="33"/>
    </row>
    <row r="72" customFormat="false" ht="14.25" hidden="false" customHeight="true" outlineLevel="0" collapsed="false">
      <c r="A72" s="163"/>
      <c r="B72" s="164"/>
      <c r="C72" s="49" t="n">
        <v>34</v>
      </c>
      <c r="D72" s="284" t="n">
        <v>131</v>
      </c>
      <c r="E72" s="49"/>
      <c r="F72" s="49"/>
      <c r="G72" s="49"/>
      <c r="H72" s="49"/>
      <c r="I72" s="49"/>
      <c r="J72" s="49"/>
      <c r="K72" s="55"/>
      <c r="L72" s="51" t="n">
        <f aca="false">E72+F72+G72+H72+I72+J72+K72</f>
        <v>0</v>
      </c>
      <c r="M72" s="52" t="n">
        <f aca="false">L72*D72</f>
        <v>0</v>
      </c>
      <c r="N72" s="292"/>
      <c r="O72" s="268"/>
      <c r="R72" s="269"/>
      <c r="S72" s="283"/>
      <c r="T72" s="274"/>
      <c r="U72" s="283"/>
      <c r="V72" s="284"/>
      <c r="W72" s="283"/>
      <c r="X72" s="33"/>
      <c r="AI72" s="33"/>
      <c r="AJ72" s="33"/>
      <c r="AK72" s="33"/>
      <c r="AL72" s="33"/>
      <c r="AM72" s="33"/>
      <c r="AN72" s="33"/>
    </row>
    <row r="73" customFormat="false" ht="14.25" hidden="false" customHeight="true" outlineLevel="0" collapsed="false">
      <c r="A73" s="169"/>
      <c r="B73" s="293"/>
      <c r="C73" s="64" t="n">
        <v>36</v>
      </c>
      <c r="D73" s="284" t="n">
        <v>148</v>
      </c>
      <c r="E73" s="64"/>
      <c r="F73" s="64"/>
      <c r="G73" s="64"/>
      <c r="H73" s="64"/>
      <c r="I73" s="64"/>
      <c r="J73" s="64"/>
      <c r="K73" s="55"/>
      <c r="L73" s="67" t="n">
        <f aca="false">E73+F73+G73+H73+I73+J73+K73</f>
        <v>0</v>
      </c>
      <c r="M73" s="68" t="n">
        <f aca="false">L73*D73</f>
        <v>0</v>
      </c>
      <c r="N73" s="294"/>
      <c r="O73" s="268"/>
      <c r="R73" s="269"/>
      <c r="S73" s="283"/>
      <c r="T73" s="274"/>
      <c r="U73" s="283"/>
      <c r="V73" s="284"/>
      <c r="W73" s="283"/>
      <c r="X73" s="33"/>
      <c r="AI73" s="33"/>
      <c r="AJ73" s="33"/>
      <c r="AK73" s="33"/>
      <c r="AL73" s="33"/>
      <c r="AM73" s="33"/>
      <c r="AN73" s="33"/>
    </row>
    <row r="74" customFormat="false" ht="14.25" hidden="false" customHeight="true" outlineLevel="0" collapsed="false">
      <c r="A74" s="167" t="s">
        <v>301</v>
      </c>
      <c r="B74" s="295" t="s">
        <v>67</v>
      </c>
      <c r="C74" s="36"/>
      <c r="D74" s="36"/>
      <c r="E74" s="38" t="s">
        <v>17</v>
      </c>
      <c r="F74" s="300" t="s">
        <v>50</v>
      </c>
      <c r="G74" s="301" t="s">
        <v>302</v>
      </c>
      <c r="H74" s="303" t="s">
        <v>23</v>
      </c>
      <c r="I74" s="296" t="s">
        <v>99</v>
      </c>
      <c r="J74" s="304" t="s">
        <v>52</v>
      </c>
      <c r="K74" s="89"/>
      <c r="L74" s="44"/>
      <c r="M74" s="281"/>
      <c r="N74" s="273"/>
      <c r="O74" s="268"/>
      <c r="R74" s="269"/>
      <c r="S74" s="283"/>
      <c r="T74" s="274"/>
      <c r="U74" s="283"/>
      <c r="V74" s="284"/>
      <c r="W74" s="283"/>
      <c r="X74" s="33"/>
      <c r="AI74" s="33"/>
      <c r="AJ74" s="33"/>
      <c r="AK74" s="33"/>
      <c r="AL74" s="33"/>
      <c r="AM74" s="33"/>
      <c r="AN74" s="33"/>
    </row>
    <row r="75" customFormat="false" ht="14.25" hidden="false" customHeight="true" outlineLevel="0" collapsed="false">
      <c r="A75" s="163"/>
      <c r="B75" s="164"/>
      <c r="C75" s="49" t="n">
        <v>24</v>
      </c>
      <c r="D75" s="284" t="n">
        <v>106</v>
      </c>
      <c r="E75" s="55"/>
      <c r="F75" s="55"/>
      <c r="G75" s="55"/>
      <c r="H75" s="55"/>
      <c r="I75" s="55"/>
      <c r="J75" s="55"/>
      <c r="K75" s="55"/>
      <c r="L75" s="51" t="n">
        <f aca="false">E75+F75+G75+H75+I75+J75+K75</f>
        <v>0</v>
      </c>
      <c r="M75" s="52" t="n">
        <f aca="false">L75*D75</f>
        <v>0</v>
      </c>
      <c r="N75" s="273"/>
      <c r="O75" s="268"/>
      <c r="R75" s="269"/>
      <c r="S75" s="283"/>
      <c r="T75" s="274"/>
      <c r="U75" s="283"/>
      <c r="V75" s="284"/>
      <c r="W75" s="283"/>
      <c r="X75" s="33"/>
      <c r="AI75" s="33"/>
      <c r="AJ75" s="33"/>
      <c r="AK75" s="33"/>
      <c r="AL75" s="33"/>
      <c r="AM75" s="33"/>
      <c r="AN75" s="33"/>
    </row>
    <row r="76" customFormat="false" ht="14.25" hidden="false" customHeight="true" outlineLevel="0" collapsed="false">
      <c r="A76" s="163"/>
      <c r="B76" s="164"/>
      <c r="C76" s="49" t="n">
        <v>26</v>
      </c>
      <c r="D76" s="284" t="n">
        <v>106</v>
      </c>
      <c r="E76" s="49"/>
      <c r="F76" s="49"/>
      <c r="G76" s="49"/>
      <c r="H76" s="49"/>
      <c r="I76" s="74"/>
      <c r="J76" s="49"/>
      <c r="K76" s="55"/>
      <c r="L76" s="51" t="n">
        <f aca="false">E76+F76+G76+H76+I76+J76+K76</f>
        <v>0</v>
      </c>
      <c r="M76" s="52" t="n">
        <f aca="false">L76*D76</f>
        <v>0</v>
      </c>
      <c r="N76" s="273"/>
      <c r="O76" s="268"/>
      <c r="R76" s="269"/>
      <c r="S76" s="283"/>
      <c r="T76" s="274"/>
      <c r="U76" s="283"/>
      <c r="V76" s="284"/>
      <c r="W76" s="283"/>
      <c r="X76" s="33"/>
      <c r="AI76" s="33"/>
      <c r="AJ76" s="33"/>
      <c r="AK76" s="33"/>
      <c r="AL76" s="33"/>
      <c r="AM76" s="33"/>
      <c r="AN76" s="33"/>
    </row>
    <row r="77" customFormat="false" ht="14.25" hidden="false" customHeight="true" outlineLevel="0" collapsed="false">
      <c r="A77" s="163"/>
      <c r="B77" s="164"/>
      <c r="C77" s="49" t="n">
        <v>28</v>
      </c>
      <c r="D77" s="284" t="n">
        <v>120</v>
      </c>
      <c r="E77" s="49"/>
      <c r="F77" s="49"/>
      <c r="G77" s="49"/>
      <c r="H77" s="49"/>
      <c r="I77" s="49"/>
      <c r="J77" s="49"/>
      <c r="K77" s="55"/>
      <c r="L77" s="51" t="n">
        <f aca="false">E77+F77+G77+H77+I77+J77+K77</f>
        <v>0</v>
      </c>
      <c r="M77" s="52" t="n">
        <f aca="false">L77*D77</f>
        <v>0</v>
      </c>
      <c r="N77" s="273"/>
      <c r="O77" s="268"/>
      <c r="R77" s="269"/>
      <c r="S77" s="283"/>
      <c r="T77" s="274"/>
      <c r="U77" s="283"/>
      <c r="V77" s="284"/>
      <c r="W77" s="283"/>
      <c r="X77" s="33"/>
      <c r="AI77" s="33"/>
      <c r="AJ77" s="33"/>
      <c r="AK77" s="33"/>
      <c r="AL77" s="33"/>
      <c r="AM77" s="33"/>
      <c r="AN77" s="33"/>
    </row>
    <row r="78" customFormat="false" ht="14.25" hidden="false" customHeight="true" outlineLevel="0" collapsed="false">
      <c r="A78" s="163"/>
      <c r="B78" s="164"/>
      <c r="C78" s="49" t="n">
        <v>30</v>
      </c>
      <c r="D78" s="284" t="n">
        <v>139</v>
      </c>
      <c r="E78" s="49"/>
      <c r="F78" s="49"/>
      <c r="G78" s="49"/>
      <c r="H78" s="49"/>
      <c r="I78" s="49"/>
      <c r="J78" s="49"/>
      <c r="K78" s="55"/>
      <c r="L78" s="51" t="n">
        <f aca="false">E78+F78+G78+H78+I78+J78+K78</f>
        <v>0</v>
      </c>
      <c r="M78" s="52" t="n">
        <f aca="false">L78*D78</f>
        <v>0</v>
      </c>
      <c r="N78" s="273"/>
      <c r="O78" s="268"/>
      <c r="R78" s="269"/>
      <c r="S78" s="283"/>
      <c r="T78" s="274"/>
      <c r="U78" s="283"/>
      <c r="V78" s="284"/>
      <c r="W78" s="283"/>
      <c r="X78" s="33"/>
      <c r="AI78" s="33"/>
      <c r="AJ78" s="33"/>
      <c r="AK78" s="33"/>
      <c r="AL78" s="33"/>
      <c r="AM78" s="33"/>
      <c r="AN78" s="33"/>
    </row>
    <row r="79" customFormat="false" ht="14.25" hidden="false" customHeight="true" outlineLevel="0" collapsed="false">
      <c r="A79" s="163"/>
      <c r="B79" s="164"/>
      <c r="C79" s="49" t="n">
        <v>32</v>
      </c>
      <c r="D79" s="284" t="n">
        <v>152</v>
      </c>
      <c r="E79" s="49"/>
      <c r="F79" s="49"/>
      <c r="G79" s="49"/>
      <c r="H79" s="49"/>
      <c r="I79" s="49"/>
      <c r="J79" s="49"/>
      <c r="K79" s="55"/>
      <c r="L79" s="51" t="n">
        <f aca="false">E79+F79+G79+H79+I79+J79+K79</f>
        <v>0</v>
      </c>
      <c r="M79" s="52" t="n">
        <f aca="false">L79*D79</f>
        <v>0</v>
      </c>
      <c r="N79" s="273"/>
      <c r="O79" s="268"/>
      <c r="R79" s="269"/>
      <c r="S79" s="283"/>
      <c r="T79" s="274"/>
      <c r="U79" s="283"/>
      <c r="V79" s="284"/>
      <c r="W79" s="283"/>
      <c r="X79" s="33"/>
      <c r="AI79" s="33"/>
      <c r="AJ79" s="33"/>
      <c r="AK79" s="33"/>
      <c r="AL79" s="33"/>
      <c r="AM79" s="33"/>
      <c r="AN79" s="33"/>
    </row>
    <row r="80" customFormat="false" ht="14.25" hidden="false" customHeight="true" outlineLevel="0" collapsed="false">
      <c r="A80" s="163"/>
      <c r="B80" s="164"/>
      <c r="C80" s="49" t="n">
        <v>34</v>
      </c>
      <c r="D80" s="284" t="n">
        <v>152</v>
      </c>
      <c r="E80" s="49"/>
      <c r="F80" s="49"/>
      <c r="G80" s="49"/>
      <c r="H80" s="49"/>
      <c r="I80" s="49"/>
      <c r="J80" s="49"/>
      <c r="K80" s="55"/>
      <c r="L80" s="51" t="n">
        <f aca="false">E80+F80+G80+H80+I80+J80+K80</f>
        <v>0</v>
      </c>
      <c r="M80" s="52" t="n">
        <f aca="false">L80*D80</f>
        <v>0</v>
      </c>
      <c r="N80" s="273"/>
      <c r="O80" s="268"/>
      <c r="R80" s="269"/>
      <c r="S80" s="283"/>
      <c r="T80" s="274"/>
      <c r="U80" s="283"/>
      <c r="V80" s="284"/>
      <c r="W80" s="283"/>
      <c r="X80" s="33"/>
      <c r="AI80" s="33"/>
      <c r="AJ80" s="33"/>
      <c r="AK80" s="33"/>
      <c r="AL80" s="33"/>
      <c r="AM80" s="33"/>
      <c r="AN80" s="33"/>
    </row>
    <row r="81" customFormat="false" ht="14.25" hidden="false" customHeight="true" outlineLevel="0" collapsed="false">
      <c r="A81" s="163"/>
      <c r="B81" s="164"/>
      <c r="C81" s="49" t="n">
        <v>36</v>
      </c>
      <c r="D81" s="284" t="n">
        <v>166</v>
      </c>
      <c r="E81" s="49"/>
      <c r="F81" s="49"/>
      <c r="G81" s="49"/>
      <c r="H81" s="49"/>
      <c r="I81" s="49"/>
      <c r="J81" s="49"/>
      <c r="K81" s="55"/>
      <c r="L81" s="51" t="n">
        <f aca="false">E81+F81+G81+H81+I81+J81+K81</f>
        <v>0</v>
      </c>
      <c r="M81" s="52" t="n">
        <f aca="false">L81*D81</f>
        <v>0</v>
      </c>
      <c r="N81" s="273"/>
      <c r="O81" s="268"/>
      <c r="R81" s="269"/>
      <c r="S81" s="283"/>
      <c r="T81" s="274"/>
      <c r="U81" s="283"/>
      <c r="V81" s="284"/>
      <c r="W81" s="283"/>
      <c r="X81" s="33"/>
      <c r="AI81" s="33"/>
      <c r="AJ81" s="33"/>
      <c r="AK81" s="33"/>
      <c r="AL81" s="33"/>
      <c r="AM81" s="33"/>
      <c r="AN81" s="33"/>
    </row>
    <row r="82" customFormat="false" ht="14.25" hidden="false" customHeight="true" outlineLevel="0" collapsed="false">
      <c r="A82" s="169"/>
      <c r="B82" s="293"/>
      <c r="C82" s="64" t="n">
        <v>38</v>
      </c>
      <c r="D82" s="284" t="n">
        <v>166</v>
      </c>
      <c r="E82" s="64"/>
      <c r="F82" s="64"/>
      <c r="G82" s="64"/>
      <c r="H82" s="64"/>
      <c r="I82" s="64"/>
      <c r="J82" s="64"/>
      <c r="K82" s="55"/>
      <c r="L82" s="67" t="n">
        <f aca="false">E82+F82+G82+H82+I82+J82+K82</f>
        <v>0</v>
      </c>
      <c r="M82" s="68" t="n">
        <f aca="false">L82*D82</f>
        <v>0</v>
      </c>
      <c r="N82" s="273"/>
      <c r="O82" s="268"/>
      <c r="R82" s="269"/>
      <c r="S82" s="283"/>
      <c r="T82" s="274"/>
      <c r="U82" s="283"/>
      <c r="V82" s="284"/>
      <c r="W82" s="283"/>
      <c r="X82" s="33"/>
      <c r="AI82" s="33"/>
      <c r="AJ82" s="33"/>
      <c r="AK82" s="33"/>
      <c r="AL82" s="33"/>
      <c r="AM82" s="33"/>
      <c r="AN82" s="33"/>
    </row>
    <row r="83" customFormat="false" ht="14.25" hidden="false" customHeight="true" outlineLevel="0" collapsed="false">
      <c r="A83" s="167" t="s">
        <v>303</v>
      </c>
      <c r="B83" s="288" t="s">
        <v>304</v>
      </c>
      <c r="C83" s="36"/>
      <c r="D83" s="36" t="n">
        <v>0</v>
      </c>
      <c r="E83" s="78" t="s">
        <v>17</v>
      </c>
      <c r="F83" s="78" t="s">
        <v>305</v>
      </c>
      <c r="G83" s="78" t="s">
        <v>306</v>
      </c>
      <c r="H83" s="78" t="s">
        <v>307</v>
      </c>
      <c r="I83" s="60"/>
      <c r="J83" s="60"/>
      <c r="K83" s="60"/>
      <c r="L83" s="44"/>
      <c r="M83" s="281"/>
      <c r="N83" s="282"/>
      <c r="O83" s="268"/>
      <c r="R83" s="269"/>
      <c r="S83" s="283"/>
      <c r="T83" s="274"/>
      <c r="U83" s="283"/>
      <c r="V83" s="284"/>
      <c r="W83" s="283"/>
      <c r="X83" s="33"/>
      <c r="AI83" s="33"/>
      <c r="AJ83" s="33"/>
      <c r="AK83" s="33"/>
      <c r="AL83" s="33"/>
      <c r="AM83" s="33"/>
      <c r="AN83" s="33"/>
    </row>
    <row r="84" customFormat="false" ht="14.25" hidden="false" customHeight="true" outlineLevel="0" collapsed="false">
      <c r="A84" s="163"/>
      <c r="B84" s="164"/>
      <c r="C84" s="49" t="n">
        <v>26</v>
      </c>
      <c r="D84" s="50" t="n">
        <v>132</v>
      </c>
      <c r="E84" s="305"/>
      <c r="F84" s="305"/>
      <c r="G84" s="305"/>
      <c r="H84" s="305"/>
      <c r="I84" s="306"/>
      <c r="J84" s="306"/>
      <c r="K84" s="306"/>
      <c r="L84" s="51" t="n">
        <f aca="false">E84+F84+G84+H84+I84+J84+K84</f>
        <v>0</v>
      </c>
      <c r="M84" s="52" t="n">
        <f aca="false">L84*D84</f>
        <v>0</v>
      </c>
      <c r="N84" s="307" t="n">
        <v>-0.2</v>
      </c>
      <c r="O84" s="268"/>
      <c r="R84" s="269"/>
      <c r="S84" s="283"/>
      <c r="T84" s="274"/>
      <c r="U84" s="283"/>
      <c r="V84" s="284"/>
      <c r="W84" s="283"/>
      <c r="X84" s="33"/>
      <c r="AI84" s="33"/>
      <c r="AJ84" s="33"/>
      <c r="AK84" s="33"/>
      <c r="AL84" s="33"/>
      <c r="AM84" s="33"/>
      <c r="AN84" s="33"/>
    </row>
    <row r="85" customFormat="false" ht="14.25" hidden="false" customHeight="true" outlineLevel="0" collapsed="false">
      <c r="A85" s="163"/>
      <c r="B85" s="164"/>
      <c r="C85" s="49" t="n">
        <v>28</v>
      </c>
      <c r="D85" s="50" t="n">
        <v>132</v>
      </c>
      <c r="E85" s="305"/>
      <c r="F85" s="305"/>
      <c r="G85" s="305"/>
      <c r="H85" s="305"/>
      <c r="I85" s="306"/>
      <c r="J85" s="306"/>
      <c r="K85" s="306"/>
      <c r="L85" s="51" t="n">
        <f aca="false">E85+F85+G85+H85+I85+J85+K85</f>
        <v>0</v>
      </c>
      <c r="M85" s="52" t="n">
        <f aca="false">L85*D85</f>
        <v>0</v>
      </c>
      <c r="N85" s="307" t="n">
        <v>-0.2</v>
      </c>
      <c r="O85" s="268"/>
      <c r="R85" s="269"/>
      <c r="S85" s="283"/>
      <c r="T85" s="274"/>
      <c r="U85" s="283"/>
      <c r="V85" s="284"/>
      <c r="W85" s="283"/>
      <c r="X85" s="33"/>
      <c r="AI85" s="33"/>
      <c r="AJ85" s="33"/>
      <c r="AK85" s="33"/>
      <c r="AL85" s="33"/>
      <c r="AM85" s="33"/>
      <c r="AN85" s="33"/>
    </row>
    <row r="86" customFormat="false" ht="14.25" hidden="false" customHeight="true" outlineLevel="0" collapsed="false">
      <c r="A86" s="163"/>
      <c r="B86" s="164"/>
      <c r="C86" s="49" t="n">
        <v>30</v>
      </c>
      <c r="D86" s="50" t="n">
        <v>152</v>
      </c>
      <c r="E86" s="305"/>
      <c r="F86" s="305"/>
      <c r="G86" s="305"/>
      <c r="H86" s="305"/>
      <c r="I86" s="306"/>
      <c r="J86" s="306"/>
      <c r="K86" s="306"/>
      <c r="L86" s="51" t="n">
        <f aca="false">E86+F86+G86+H86+I86+J86+K86</f>
        <v>0</v>
      </c>
      <c r="M86" s="52" t="n">
        <f aca="false">L86*D86</f>
        <v>0</v>
      </c>
      <c r="N86" s="307" t="n">
        <v>-0.2</v>
      </c>
      <c r="O86" s="268"/>
      <c r="R86" s="269"/>
      <c r="S86" s="283"/>
      <c r="T86" s="274"/>
      <c r="U86" s="283"/>
      <c r="V86" s="284"/>
      <c r="W86" s="283"/>
      <c r="X86" s="33"/>
      <c r="AI86" s="33"/>
      <c r="AJ86" s="33"/>
      <c r="AK86" s="33"/>
      <c r="AL86" s="33"/>
      <c r="AM86" s="33"/>
      <c r="AN86" s="33"/>
    </row>
    <row r="87" customFormat="false" ht="14.25" hidden="false" customHeight="true" outlineLevel="0" collapsed="false">
      <c r="A87" s="163"/>
      <c r="B87" s="164"/>
      <c r="C87" s="49" t="n">
        <v>32</v>
      </c>
      <c r="D87" s="50" t="n">
        <v>152</v>
      </c>
      <c r="E87" s="305"/>
      <c r="F87" s="305"/>
      <c r="G87" s="305"/>
      <c r="H87" s="305"/>
      <c r="I87" s="306"/>
      <c r="J87" s="306"/>
      <c r="K87" s="306"/>
      <c r="L87" s="51" t="n">
        <f aca="false">E87+F87+G87+H87+I87+J87+K87</f>
        <v>0</v>
      </c>
      <c r="M87" s="52" t="n">
        <f aca="false">L87*D87</f>
        <v>0</v>
      </c>
      <c r="N87" s="307" t="n">
        <v>-0.2</v>
      </c>
      <c r="O87" s="268"/>
      <c r="R87" s="269"/>
      <c r="S87" s="283"/>
      <c r="T87" s="274"/>
      <c r="U87" s="283"/>
      <c r="V87" s="284"/>
      <c r="W87" s="283"/>
      <c r="X87" s="33"/>
      <c r="AI87" s="33"/>
      <c r="AJ87" s="33"/>
      <c r="AK87" s="33"/>
      <c r="AL87" s="33"/>
      <c r="AM87" s="33"/>
      <c r="AN87" s="33"/>
    </row>
    <row r="88" customFormat="false" ht="14.25" hidden="false" customHeight="true" outlineLevel="0" collapsed="false">
      <c r="A88" s="163"/>
      <c r="B88" s="164"/>
      <c r="C88" s="49" t="n">
        <v>34</v>
      </c>
      <c r="D88" s="50" t="n">
        <v>173</v>
      </c>
      <c r="E88" s="305"/>
      <c r="F88" s="305"/>
      <c r="G88" s="305"/>
      <c r="H88" s="305"/>
      <c r="I88" s="306"/>
      <c r="J88" s="306"/>
      <c r="K88" s="306"/>
      <c r="L88" s="51" t="n">
        <f aca="false">E88+F88+G88+H88+I88+J88+K88</f>
        <v>0</v>
      </c>
      <c r="M88" s="52" t="n">
        <f aca="false">L88*D88</f>
        <v>0</v>
      </c>
      <c r="N88" s="307" t="n">
        <v>-0.2</v>
      </c>
      <c r="O88" s="268"/>
      <c r="R88" s="269"/>
      <c r="S88" s="283"/>
      <c r="T88" s="274"/>
      <c r="U88" s="283"/>
      <c r="V88" s="284"/>
      <c r="W88" s="283"/>
      <c r="X88" s="33"/>
      <c r="AI88" s="33"/>
      <c r="AJ88" s="33"/>
      <c r="AK88" s="33"/>
      <c r="AL88" s="33"/>
      <c r="AM88" s="33"/>
      <c r="AN88" s="33"/>
    </row>
    <row r="89" customFormat="false" ht="14.25" hidden="false" customHeight="true" outlineLevel="0" collapsed="false">
      <c r="A89" s="308" t="s">
        <v>308</v>
      </c>
      <c r="B89" s="164"/>
      <c r="C89" s="49" t="n">
        <v>36</v>
      </c>
      <c r="D89" s="50" t="n">
        <v>192</v>
      </c>
      <c r="E89" s="305"/>
      <c r="F89" s="305"/>
      <c r="G89" s="305"/>
      <c r="H89" s="305"/>
      <c r="I89" s="306"/>
      <c r="J89" s="306"/>
      <c r="K89" s="306"/>
      <c r="L89" s="51" t="n">
        <f aca="false">E89+F89+G89+H89+I89+J89+K89</f>
        <v>0</v>
      </c>
      <c r="M89" s="52" t="n">
        <f aca="false">L89*D89</f>
        <v>0</v>
      </c>
      <c r="N89" s="307" t="n">
        <v>-0.2</v>
      </c>
      <c r="O89" s="268"/>
      <c r="R89" s="269"/>
      <c r="S89" s="283"/>
      <c r="T89" s="274"/>
      <c r="U89" s="283"/>
      <c r="V89" s="284"/>
      <c r="W89" s="283"/>
      <c r="X89" s="33"/>
      <c r="AI89" s="33"/>
      <c r="AJ89" s="33"/>
      <c r="AK89" s="33"/>
      <c r="AL89" s="33"/>
      <c r="AM89" s="33"/>
      <c r="AN89" s="33"/>
    </row>
    <row r="90" customFormat="false" ht="14.25" hidden="false" customHeight="true" outlineLevel="0" collapsed="false">
      <c r="A90" s="167" t="s">
        <v>309</v>
      </c>
      <c r="B90" s="161" t="s">
        <v>67</v>
      </c>
      <c r="C90" s="36"/>
      <c r="D90" s="37" t="n">
        <v>0</v>
      </c>
      <c r="E90" s="38" t="s">
        <v>310</v>
      </c>
      <c r="F90" s="59"/>
      <c r="G90" s="59"/>
      <c r="H90" s="59"/>
      <c r="I90" s="59"/>
      <c r="J90" s="60"/>
      <c r="K90" s="60"/>
      <c r="L90" s="44" t="n">
        <f aca="false">L91+L92+L93+L94+L96+L95+L97+L98+L99</f>
        <v>0</v>
      </c>
      <c r="M90" s="281"/>
      <c r="N90" s="282"/>
      <c r="O90" s="268"/>
      <c r="R90" s="269"/>
      <c r="S90" s="283"/>
      <c r="T90" s="274"/>
      <c r="U90" s="283"/>
      <c r="V90" s="284"/>
      <c r="W90" s="283"/>
      <c r="X90" s="33"/>
      <c r="AI90" s="33"/>
      <c r="AJ90" s="33"/>
      <c r="AK90" s="33"/>
      <c r="AL90" s="33"/>
      <c r="AM90" s="33"/>
      <c r="AN90" s="33"/>
    </row>
    <row r="91" customFormat="false" ht="14.25" hidden="false" customHeight="true" outlineLevel="0" collapsed="false">
      <c r="A91" s="163"/>
      <c r="B91" s="164"/>
      <c r="C91" s="49" t="n">
        <v>24</v>
      </c>
      <c r="D91" s="50" t="n">
        <v>49</v>
      </c>
      <c r="E91" s="49"/>
      <c r="F91" s="55"/>
      <c r="G91" s="55"/>
      <c r="H91" s="55"/>
      <c r="I91" s="55"/>
      <c r="J91" s="55"/>
      <c r="K91" s="55"/>
      <c r="L91" s="51" t="n">
        <f aca="false">E91+F91+G91+H91+I91+J91+K91</f>
        <v>0</v>
      </c>
      <c r="M91" s="52" t="n">
        <f aca="false">L91*D91</f>
        <v>0</v>
      </c>
      <c r="N91" s="273"/>
      <c r="O91" s="268"/>
      <c r="R91" s="269"/>
      <c r="S91" s="283"/>
      <c r="T91" s="274"/>
      <c r="U91" s="283"/>
      <c r="V91" s="284"/>
      <c r="W91" s="283"/>
      <c r="X91" s="33"/>
      <c r="AI91" s="33"/>
      <c r="AJ91" s="33"/>
      <c r="AK91" s="33"/>
      <c r="AL91" s="33"/>
      <c r="AM91" s="33"/>
      <c r="AN91" s="33"/>
    </row>
    <row r="92" customFormat="false" ht="14.25" hidden="false" customHeight="true" outlineLevel="0" collapsed="false">
      <c r="A92" s="163"/>
      <c r="B92" s="164"/>
      <c r="C92" s="49" t="n">
        <v>26</v>
      </c>
      <c r="D92" s="50" t="n">
        <v>49</v>
      </c>
      <c r="E92" s="49"/>
      <c r="F92" s="55"/>
      <c r="G92" s="55"/>
      <c r="H92" s="55"/>
      <c r="I92" s="55"/>
      <c r="J92" s="55"/>
      <c r="K92" s="55"/>
      <c r="L92" s="51" t="n">
        <f aca="false">E92+F92+G92+H92+I92+J92+K92</f>
        <v>0</v>
      </c>
      <c r="M92" s="52" t="n">
        <f aca="false">L92*D92</f>
        <v>0</v>
      </c>
      <c r="N92" s="273"/>
      <c r="O92" s="268"/>
      <c r="R92" s="269"/>
      <c r="S92" s="283"/>
      <c r="T92" s="283"/>
      <c r="U92" s="283"/>
      <c r="V92" s="283"/>
      <c r="W92" s="283"/>
      <c r="X92" s="33"/>
      <c r="AI92" s="33"/>
      <c r="AJ92" s="33"/>
      <c r="AK92" s="33"/>
      <c r="AL92" s="33"/>
      <c r="AM92" s="33"/>
      <c r="AN92" s="33"/>
    </row>
    <row r="93" customFormat="false" ht="14.25" hidden="false" customHeight="true" outlineLevel="0" collapsed="false">
      <c r="A93" s="163"/>
      <c r="B93" s="164"/>
      <c r="C93" s="49" t="n">
        <v>28</v>
      </c>
      <c r="D93" s="50" t="n">
        <v>49</v>
      </c>
      <c r="E93" s="49"/>
      <c r="F93" s="55"/>
      <c r="G93" s="55"/>
      <c r="H93" s="55"/>
      <c r="I93" s="55"/>
      <c r="J93" s="55"/>
      <c r="K93" s="55"/>
      <c r="L93" s="51" t="n">
        <f aca="false">E93+F93+G93+H93+I93+J93+K93</f>
        <v>0</v>
      </c>
      <c r="M93" s="52" t="n">
        <f aca="false">L93*D93</f>
        <v>0</v>
      </c>
      <c r="N93" s="273"/>
      <c r="O93" s="268"/>
      <c r="R93" s="269"/>
      <c r="S93" s="283"/>
      <c r="T93" s="283"/>
      <c r="U93" s="283"/>
      <c r="V93" s="283"/>
      <c r="W93" s="283"/>
      <c r="X93" s="33"/>
      <c r="AI93" s="33"/>
      <c r="AJ93" s="33"/>
      <c r="AK93" s="33"/>
      <c r="AL93" s="33"/>
      <c r="AM93" s="33"/>
      <c r="AN93" s="33"/>
    </row>
    <row r="94" customFormat="false" ht="14.25" hidden="false" customHeight="true" outlineLevel="0" collapsed="false">
      <c r="A94" s="163"/>
      <c r="B94" s="309"/>
      <c r="C94" s="49" t="n">
        <v>30</v>
      </c>
      <c r="D94" s="50" t="n">
        <v>58</v>
      </c>
      <c r="E94" s="49"/>
      <c r="F94" s="55"/>
      <c r="G94" s="55"/>
      <c r="H94" s="55"/>
      <c r="I94" s="55"/>
      <c r="J94" s="55"/>
      <c r="K94" s="55"/>
      <c r="L94" s="51" t="n">
        <f aca="false">E94+F94+G94+H94+I94+J94+K94</f>
        <v>0</v>
      </c>
      <c r="M94" s="52" t="n">
        <f aca="false">L94*D94</f>
        <v>0</v>
      </c>
      <c r="N94" s="273"/>
      <c r="O94" s="268"/>
      <c r="R94" s="269"/>
      <c r="S94" s="283"/>
      <c r="T94" s="283"/>
      <c r="U94" s="283"/>
      <c r="V94" s="283"/>
      <c r="W94" s="283"/>
      <c r="X94" s="33"/>
      <c r="AI94" s="33"/>
      <c r="AJ94" s="33"/>
      <c r="AK94" s="33"/>
      <c r="AL94" s="33"/>
      <c r="AM94" s="33"/>
      <c r="AN94" s="33"/>
    </row>
    <row r="95" customFormat="false" ht="14.25" hidden="false" customHeight="true" outlineLevel="0" collapsed="false">
      <c r="A95" s="163"/>
      <c r="B95" s="309"/>
      <c r="C95" s="49" t="n">
        <v>32</v>
      </c>
      <c r="D95" s="50" t="n">
        <v>58</v>
      </c>
      <c r="E95" s="49"/>
      <c r="F95" s="55"/>
      <c r="G95" s="55"/>
      <c r="H95" s="55"/>
      <c r="I95" s="55"/>
      <c r="J95" s="55"/>
      <c r="K95" s="55"/>
      <c r="L95" s="51" t="n">
        <f aca="false">E95+F95+G95+H95+I95+J95+K95</f>
        <v>0</v>
      </c>
      <c r="M95" s="52" t="n">
        <f aca="false">L95*D95</f>
        <v>0</v>
      </c>
      <c r="N95" s="273"/>
      <c r="O95" s="268"/>
      <c r="R95" s="269"/>
      <c r="S95" s="283"/>
      <c r="T95" s="283"/>
      <c r="U95" s="283"/>
      <c r="V95" s="283"/>
      <c r="W95" s="283"/>
      <c r="X95" s="33"/>
      <c r="AI95" s="33"/>
      <c r="AJ95" s="33"/>
      <c r="AK95" s="33"/>
      <c r="AL95" s="33"/>
      <c r="AM95" s="33"/>
      <c r="AN95" s="33"/>
    </row>
    <row r="96" customFormat="false" ht="14.25" hidden="false" customHeight="true" outlineLevel="0" collapsed="false">
      <c r="A96" s="163"/>
      <c r="B96" s="309"/>
      <c r="C96" s="49" t="n">
        <v>34</v>
      </c>
      <c r="D96" s="50" t="n">
        <v>65</v>
      </c>
      <c r="E96" s="49"/>
      <c r="F96" s="55"/>
      <c r="G96" s="55"/>
      <c r="H96" s="55"/>
      <c r="I96" s="55"/>
      <c r="J96" s="55"/>
      <c r="K96" s="55"/>
      <c r="L96" s="51" t="n">
        <f aca="false">E96+F96+G96+H96+I96+J96+K96</f>
        <v>0</v>
      </c>
      <c r="M96" s="52" t="n">
        <f aca="false">L96*D96</f>
        <v>0</v>
      </c>
      <c r="N96" s="273"/>
      <c r="O96" s="268"/>
      <c r="R96" s="269"/>
      <c r="S96" s="283"/>
      <c r="T96" s="283"/>
      <c r="U96" s="283"/>
      <c r="V96" s="283"/>
      <c r="W96" s="283"/>
      <c r="X96" s="33"/>
      <c r="AI96" s="33"/>
      <c r="AJ96" s="33"/>
      <c r="AK96" s="33"/>
      <c r="AL96" s="33"/>
      <c r="AM96" s="33"/>
      <c r="AN96" s="33"/>
    </row>
    <row r="97" customFormat="false" ht="14.25" hidden="false" customHeight="true" outlineLevel="0" collapsed="false">
      <c r="A97" s="163"/>
      <c r="B97" s="310"/>
      <c r="C97" s="49" t="n">
        <v>36</v>
      </c>
      <c r="D97" s="50" t="n">
        <v>74</v>
      </c>
      <c r="E97" s="49"/>
      <c r="F97" s="55"/>
      <c r="G97" s="55"/>
      <c r="H97" s="55"/>
      <c r="I97" s="55"/>
      <c r="J97" s="55"/>
      <c r="K97" s="55"/>
      <c r="L97" s="51" t="n">
        <f aca="false">E97+F97+G97+H97+I97+J97+K97</f>
        <v>0</v>
      </c>
      <c r="M97" s="52" t="n">
        <f aca="false">L97*D97</f>
        <v>0</v>
      </c>
      <c r="N97" s="273"/>
      <c r="O97" s="268"/>
      <c r="R97" s="269"/>
      <c r="S97" s="283"/>
      <c r="T97" s="283"/>
      <c r="U97" s="283"/>
      <c r="V97" s="283"/>
      <c r="W97" s="283"/>
      <c r="X97" s="33"/>
      <c r="AI97" s="33"/>
      <c r="AJ97" s="33"/>
      <c r="AK97" s="33"/>
      <c r="AL97" s="33"/>
      <c r="AM97" s="33"/>
      <c r="AN97" s="33"/>
    </row>
    <row r="98" customFormat="false" ht="14.25" hidden="false" customHeight="true" outlineLevel="0" collapsed="false">
      <c r="A98" s="163"/>
      <c r="B98" s="310"/>
      <c r="C98" s="49" t="n">
        <v>38</v>
      </c>
      <c r="D98" s="50" t="n">
        <v>74</v>
      </c>
      <c r="E98" s="49"/>
      <c r="F98" s="55"/>
      <c r="G98" s="55"/>
      <c r="H98" s="55"/>
      <c r="I98" s="55"/>
      <c r="J98" s="55"/>
      <c r="K98" s="55"/>
      <c r="L98" s="51" t="n">
        <f aca="false">E98+F98+G98+H98+I98+J98+K98</f>
        <v>0</v>
      </c>
      <c r="M98" s="52" t="n">
        <f aca="false">L98*D98</f>
        <v>0</v>
      </c>
      <c r="N98" s="273"/>
      <c r="O98" s="268"/>
      <c r="R98" s="269"/>
      <c r="S98" s="283"/>
      <c r="T98" s="283"/>
      <c r="U98" s="283"/>
      <c r="V98" s="283"/>
      <c r="W98" s="283"/>
      <c r="X98" s="33"/>
      <c r="AI98" s="33"/>
      <c r="AJ98" s="33"/>
      <c r="AK98" s="33"/>
      <c r="AL98" s="33"/>
      <c r="AM98" s="33"/>
      <c r="AN98" s="33"/>
    </row>
    <row r="99" customFormat="false" ht="14.25" hidden="false" customHeight="true" outlineLevel="0" collapsed="false">
      <c r="A99" s="169"/>
      <c r="B99" s="293"/>
      <c r="C99" s="64" t="n">
        <v>40</v>
      </c>
      <c r="D99" s="50" t="n">
        <v>87</v>
      </c>
      <c r="E99" s="64"/>
      <c r="F99" s="66"/>
      <c r="G99" s="66"/>
      <c r="H99" s="66"/>
      <c r="I99" s="66"/>
      <c r="J99" s="66"/>
      <c r="K99" s="66"/>
      <c r="L99" s="67" t="n">
        <f aca="false">E99+F99+G99+H99+I99+J99+K99</f>
        <v>0</v>
      </c>
      <c r="M99" s="68" t="n">
        <f aca="false">L99*D99</f>
        <v>0</v>
      </c>
      <c r="N99" s="311"/>
      <c r="O99" s="268"/>
      <c r="R99" s="269"/>
      <c r="S99" s="283"/>
      <c r="T99" s="283"/>
      <c r="U99" s="283"/>
      <c r="V99" s="283"/>
      <c r="W99" s="283"/>
      <c r="X99" s="33"/>
      <c r="AI99" s="33"/>
      <c r="AJ99" s="33"/>
      <c r="AK99" s="33"/>
      <c r="AL99" s="33"/>
      <c r="AM99" s="33"/>
      <c r="AN99" s="33"/>
    </row>
    <row r="100" customFormat="false" ht="14.25" hidden="false" customHeight="true" outlineLevel="0" collapsed="false">
      <c r="A100" s="167" t="s">
        <v>311</v>
      </c>
      <c r="B100" s="161" t="s">
        <v>69</v>
      </c>
      <c r="C100" s="36"/>
      <c r="D100" s="37" t="n">
        <v>0</v>
      </c>
      <c r="E100" s="38" t="s">
        <v>17</v>
      </c>
      <c r="F100" s="78" t="s">
        <v>81</v>
      </c>
      <c r="G100" s="38" t="s">
        <v>80</v>
      </c>
      <c r="H100" s="59"/>
      <c r="I100" s="59"/>
      <c r="J100" s="60"/>
      <c r="K100" s="60"/>
      <c r="L100" s="44" t="e">
        <f aca="false">L101+L102+L103+L104+L106+L105+L107+L108+L109</f>
        <v>#REF!</v>
      </c>
      <c r="M100" s="281"/>
      <c r="N100" s="282"/>
      <c r="O100" s="268"/>
      <c r="R100" s="269"/>
      <c r="S100" s="283"/>
      <c r="T100" s="283"/>
      <c r="U100" s="283"/>
      <c r="V100" s="283"/>
      <c r="W100" s="283"/>
      <c r="X100" s="33"/>
      <c r="AI100" s="33"/>
      <c r="AJ100" s="33"/>
      <c r="AK100" s="33"/>
      <c r="AL100" s="33"/>
      <c r="AM100" s="33"/>
      <c r="AN100" s="33"/>
    </row>
    <row r="101" customFormat="false" ht="14.25" hidden="false" customHeight="true" outlineLevel="0" collapsed="false">
      <c r="A101" s="163"/>
      <c r="B101" s="164"/>
      <c r="C101" s="49" t="n">
        <v>24</v>
      </c>
      <c r="D101" s="50" t="n">
        <v>64</v>
      </c>
      <c r="E101" s="74"/>
      <c r="F101" s="74"/>
      <c r="G101" s="74"/>
      <c r="H101" s="55"/>
      <c r="I101" s="55"/>
      <c r="J101" s="55"/>
      <c r="K101" s="55"/>
      <c r="L101" s="51" t="n">
        <f aca="false">E101+F101+G101+H101+I101+J101+K101</f>
        <v>0</v>
      </c>
      <c r="M101" s="52" t="n">
        <f aca="false">L101*D101</f>
        <v>0</v>
      </c>
      <c r="N101" s="273"/>
      <c r="O101" s="268"/>
      <c r="R101" s="269"/>
      <c r="S101" s="283"/>
      <c r="T101" s="283"/>
      <c r="U101" s="283"/>
      <c r="V101" s="283"/>
      <c r="W101" s="283"/>
      <c r="X101" s="33"/>
      <c r="AI101" s="33"/>
      <c r="AJ101" s="33"/>
      <c r="AK101" s="33"/>
      <c r="AL101" s="33"/>
      <c r="AM101" s="33"/>
      <c r="AN101" s="33"/>
    </row>
    <row r="102" customFormat="false" ht="14.25" hidden="false" customHeight="true" outlineLevel="0" collapsed="false">
      <c r="A102" s="163"/>
      <c r="B102" s="164"/>
      <c r="C102" s="49" t="n">
        <v>26</v>
      </c>
      <c r="D102" s="50" t="n">
        <v>64</v>
      </c>
      <c r="E102" s="74"/>
      <c r="F102" s="74"/>
      <c r="G102" s="74"/>
      <c r="H102" s="55"/>
      <c r="I102" s="55"/>
      <c r="J102" s="55"/>
      <c r="K102" s="55"/>
      <c r="L102" s="51" t="n">
        <f aca="false">E102+F102+G102+H102+I102+J102+K102</f>
        <v>0</v>
      </c>
      <c r="M102" s="52" t="n">
        <f aca="false">L102*D102</f>
        <v>0</v>
      </c>
      <c r="N102" s="273"/>
      <c r="O102" s="268"/>
      <c r="R102" s="269"/>
      <c r="S102" s="283"/>
      <c r="T102" s="283"/>
      <c r="U102" s="283"/>
      <c r="V102" s="283"/>
      <c r="W102" s="283"/>
      <c r="X102" s="33"/>
      <c r="AI102" s="33"/>
      <c r="AJ102" s="33"/>
      <c r="AK102" s="33"/>
      <c r="AL102" s="33"/>
      <c r="AM102" s="33"/>
      <c r="AN102" s="33"/>
    </row>
    <row r="103" customFormat="false" ht="14.25" hidden="false" customHeight="true" outlineLevel="0" collapsed="false">
      <c r="A103" s="163"/>
      <c r="B103" s="164"/>
      <c r="C103" s="49" t="n">
        <v>28</v>
      </c>
      <c r="D103" s="50" t="n">
        <v>64</v>
      </c>
      <c r="E103" s="74"/>
      <c r="F103" s="74"/>
      <c r="G103" s="74"/>
      <c r="H103" s="55"/>
      <c r="I103" s="55"/>
      <c r="J103" s="55"/>
      <c r="K103" s="55"/>
      <c r="L103" s="51" t="n">
        <f aca="false">E103+F103+G103+H103+I103+J103+K103</f>
        <v>0</v>
      </c>
      <c r="M103" s="52" t="n">
        <f aca="false">L103*D103</f>
        <v>0</v>
      </c>
      <c r="N103" s="273"/>
      <c r="O103" s="268"/>
      <c r="R103" s="269"/>
      <c r="S103" s="283"/>
      <c r="T103" s="283"/>
      <c r="U103" s="283"/>
      <c r="V103" s="283"/>
      <c r="W103" s="283"/>
      <c r="X103" s="33"/>
      <c r="AI103" s="33"/>
      <c r="AJ103" s="33"/>
      <c r="AK103" s="33"/>
      <c r="AL103" s="33"/>
      <c r="AM103" s="33"/>
      <c r="AN103" s="33"/>
    </row>
    <row r="104" customFormat="false" ht="14.25" hidden="false" customHeight="true" outlineLevel="0" collapsed="false">
      <c r="A104" s="163"/>
      <c r="B104" s="309"/>
      <c r="C104" s="49" t="n">
        <v>30</v>
      </c>
      <c r="D104" s="50" t="n">
        <v>73</v>
      </c>
      <c r="E104" s="74"/>
      <c r="F104" s="74"/>
      <c r="G104" s="74"/>
      <c r="H104" s="55"/>
      <c r="I104" s="55"/>
      <c r="J104" s="55"/>
      <c r="K104" s="55"/>
      <c r="L104" s="51" t="n">
        <f aca="false">E104+F104+G104+H104+I104+J104+K104</f>
        <v>0</v>
      </c>
      <c r="M104" s="52" t="n">
        <f aca="false">L104*D104</f>
        <v>0</v>
      </c>
      <c r="N104" s="273"/>
      <c r="O104" s="268"/>
      <c r="R104" s="269"/>
      <c r="S104" s="283"/>
      <c r="T104" s="283"/>
      <c r="U104" s="283"/>
      <c r="V104" s="283"/>
      <c r="W104" s="283"/>
      <c r="X104" s="33"/>
      <c r="AI104" s="33"/>
      <c r="AJ104" s="33"/>
      <c r="AK104" s="33"/>
      <c r="AL104" s="33"/>
      <c r="AM104" s="33"/>
      <c r="AN104" s="33"/>
    </row>
    <row r="105" customFormat="false" ht="14.25" hidden="false" customHeight="true" outlineLevel="0" collapsed="false">
      <c r="A105" s="163"/>
      <c r="B105" s="309"/>
      <c r="C105" s="49" t="n">
        <v>32</v>
      </c>
      <c r="D105" s="50" t="n">
        <v>73</v>
      </c>
      <c r="E105" s="74"/>
      <c r="F105" s="74"/>
      <c r="G105" s="74"/>
      <c r="H105" s="55"/>
      <c r="I105" s="55"/>
      <c r="J105" s="55"/>
      <c r="K105" s="55"/>
      <c r="L105" s="51" t="n">
        <f aca="false">E105+F105+G105+H105+I105+J105+K105</f>
        <v>0</v>
      </c>
      <c r="M105" s="52" t="n">
        <f aca="false">L105*D105</f>
        <v>0</v>
      </c>
      <c r="N105" s="273"/>
      <c r="O105" s="268"/>
      <c r="R105" s="269"/>
      <c r="S105" s="283"/>
      <c r="T105" s="283"/>
      <c r="U105" s="283"/>
      <c r="V105" s="283"/>
      <c r="W105" s="283"/>
      <c r="X105" s="33"/>
      <c r="AI105" s="33"/>
      <c r="AJ105" s="33"/>
      <c r="AK105" s="33"/>
      <c r="AL105" s="33"/>
      <c r="AM105" s="33"/>
      <c r="AN105" s="33"/>
    </row>
    <row r="106" customFormat="false" ht="14.25" hidden="false" customHeight="true" outlineLevel="0" collapsed="false">
      <c r="A106" s="163"/>
      <c r="B106" s="309"/>
      <c r="C106" s="49" t="n">
        <v>34</v>
      </c>
      <c r="D106" s="50" t="n">
        <v>83</v>
      </c>
      <c r="E106" s="74"/>
      <c r="F106" s="74"/>
      <c r="G106" s="74"/>
      <c r="H106" s="55"/>
      <c r="I106" s="55"/>
      <c r="J106" s="55"/>
      <c r="K106" s="55"/>
      <c r="L106" s="51" t="n">
        <f aca="false">E106+F106+G106+H106+I106+J106+K106</f>
        <v>0</v>
      </c>
      <c r="M106" s="52" t="n">
        <f aca="false">L106*D106</f>
        <v>0</v>
      </c>
      <c r="N106" s="273"/>
      <c r="O106" s="268"/>
      <c r="R106" s="269"/>
      <c r="S106" s="283"/>
      <c r="T106" s="283"/>
      <c r="U106" s="283"/>
      <c r="V106" s="283"/>
      <c r="W106" s="283"/>
      <c r="X106" s="33"/>
      <c r="AI106" s="33"/>
      <c r="AJ106" s="33"/>
      <c r="AK106" s="33"/>
      <c r="AL106" s="33"/>
      <c r="AM106" s="33"/>
      <c r="AN106" s="33"/>
    </row>
    <row r="107" customFormat="false" ht="14.25" hidden="false" customHeight="true" outlineLevel="0" collapsed="false">
      <c r="A107" s="169"/>
      <c r="B107" s="312"/>
      <c r="C107" s="64" t="n">
        <v>36</v>
      </c>
      <c r="D107" s="50" t="n">
        <v>93</v>
      </c>
      <c r="E107" s="313"/>
      <c r="F107" s="313"/>
      <c r="G107" s="313"/>
      <c r="H107" s="66"/>
      <c r="I107" s="66"/>
      <c r="J107" s="66"/>
      <c r="K107" s="66"/>
      <c r="L107" s="67" t="n">
        <f aca="false">E107+F107+G107+H107+I107+J107+K107</f>
        <v>0</v>
      </c>
      <c r="M107" s="68" t="n">
        <f aca="false">L107*D107</f>
        <v>0</v>
      </c>
      <c r="N107" s="311"/>
      <c r="O107" s="268"/>
      <c r="R107" s="269"/>
      <c r="S107" s="283"/>
      <c r="T107" s="283"/>
      <c r="U107" s="283"/>
      <c r="V107" s="283"/>
      <c r="W107" s="283"/>
      <c r="X107" s="33"/>
      <c r="AI107" s="33"/>
      <c r="AJ107" s="33"/>
      <c r="AK107" s="33"/>
      <c r="AL107" s="33"/>
      <c r="AM107" s="33"/>
      <c r="AN107" s="33"/>
    </row>
    <row r="108" customFormat="false" ht="14.25" hidden="false" customHeight="true" outlineLevel="0" collapsed="false">
      <c r="A108" s="167" t="s">
        <v>312</v>
      </c>
      <c r="B108" s="161" t="s">
        <v>71</v>
      </c>
      <c r="C108" s="36"/>
      <c r="D108" s="37" t="n">
        <v>0</v>
      </c>
      <c r="E108" s="38" t="s">
        <v>17</v>
      </c>
      <c r="F108" s="78" t="s">
        <v>81</v>
      </c>
      <c r="G108" s="38" t="s">
        <v>80</v>
      </c>
      <c r="H108" s="59"/>
      <c r="I108" s="59"/>
      <c r="J108" s="60"/>
      <c r="K108" s="60"/>
      <c r="L108" s="44" t="e">
        <f aca="false">L109+L110+L111+L112+L114+L113+L115+#REF!+#REF!</f>
        <v>#REF!</v>
      </c>
      <c r="M108" s="281"/>
      <c r="N108" s="282"/>
      <c r="O108" s="268"/>
      <c r="R108" s="269"/>
      <c r="S108" s="283"/>
      <c r="T108" s="283"/>
      <c r="U108" s="283"/>
      <c r="V108" s="283"/>
      <c r="W108" s="283"/>
      <c r="X108" s="33"/>
      <c r="AI108" s="33"/>
      <c r="AJ108" s="33"/>
      <c r="AK108" s="33"/>
      <c r="AL108" s="33"/>
      <c r="AM108" s="33"/>
      <c r="AN108" s="33"/>
    </row>
    <row r="109" customFormat="false" ht="14.25" hidden="false" customHeight="true" outlineLevel="0" collapsed="false">
      <c r="A109" s="163"/>
      <c r="B109" s="164"/>
      <c r="C109" s="49" t="n">
        <v>24</v>
      </c>
      <c r="D109" s="50" t="n">
        <v>65</v>
      </c>
      <c r="E109" s="74"/>
      <c r="F109" s="74"/>
      <c r="G109" s="74"/>
      <c r="H109" s="55"/>
      <c r="I109" s="55"/>
      <c r="J109" s="55"/>
      <c r="K109" s="55"/>
      <c r="L109" s="51" t="n">
        <f aca="false">E109+F109+G109+H109+I109+J109+K109</f>
        <v>0</v>
      </c>
      <c r="M109" s="52" t="n">
        <f aca="false">L109*D109</f>
        <v>0</v>
      </c>
      <c r="N109" s="273"/>
      <c r="O109" s="268"/>
      <c r="R109" s="269"/>
      <c r="S109" s="283"/>
      <c r="T109" s="283"/>
      <c r="U109" s="283"/>
      <c r="V109" s="283"/>
      <c r="W109" s="283"/>
      <c r="X109" s="33"/>
      <c r="AI109" s="33"/>
      <c r="AJ109" s="33"/>
      <c r="AK109" s="33"/>
      <c r="AL109" s="33"/>
      <c r="AM109" s="33"/>
      <c r="AN109" s="33"/>
    </row>
    <row r="110" customFormat="false" ht="14.25" hidden="false" customHeight="true" outlineLevel="0" collapsed="false">
      <c r="A110" s="163"/>
      <c r="B110" s="164"/>
      <c r="C110" s="49" t="n">
        <v>26</v>
      </c>
      <c r="D110" s="50" t="n">
        <v>65</v>
      </c>
      <c r="E110" s="74"/>
      <c r="F110" s="74"/>
      <c r="G110" s="74"/>
      <c r="H110" s="55"/>
      <c r="I110" s="55"/>
      <c r="J110" s="55"/>
      <c r="K110" s="55"/>
      <c r="L110" s="51" t="n">
        <f aca="false">E110+F110+G110+H110+I110+J110+K110</f>
        <v>0</v>
      </c>
      <c r="M110" s="52" t="n">
        <f aca="false">L110*D110</f>
        <v>0</v>
      </c>
      <c r="N110" s="273"/>
      <c r="O110" s="268"/>
      <c r="R110" s="269"/>
      <c r="S110" s="283"/>
      <c r="T110" s="283"/>
      <c r="U110" s="283"/>
      <c r="V110" s="283"/>
      <c r="W110" s="283"/>
      <c r="X110" s="33"/>
      <c r="AI110" s="33"/>
      <c r="AJ110" s="33"/>
      <c r="AK110" s="33"/>
      <c r="AL110" s="33"/>
      <c r="AM110" s="33"/>
      <c r="AN110" s="33"/>
    </row>
    <row r="111" customFormat="false" ht="14.25" hidden="false" customHeight="true" outlineLevel="0" collapsed="false">
      <c r="A111" s="163"/>
      <c r="B111" s="164"/>
      <c r="C111" s="49" t="n">
        <v>28</v>
      </c>
      <c r="D111" s="50" t="n">
        <v>65</v>
      </c>
      <c r="E111" s="74"/>
      <c r="F111" s="74"/>
      <c r="G111" s="74"/>
      <c r="H111" s="55"/>
      <c r="I111" s="55"/>
      <c r="J111" s="55"/>
      <c r="K111" s="55"/>
      <c r="L111" s="51" t="n">
        <f aca="false">E111+F111+G111+H111+I111+J111+K111</f>
        <v>0</v>
      </c>
      <c r="M111" s="52" t="n">
        <f aca="false">L111*D111</f>
        <v>0</v>
      </c>
      <c r="N111" s="273"/>
      <c r="O111" s="268"/>
      <c r="R111" s="269"/>
      <c r="S111" s="283"/>
      <c r="T111" s="283"/>
      <c r="U111" s="283"/>
      <c r="V111" s="283"/>
      <c r="W111" s="283"/>
      <c r="X111" s="33"/>
      <c r="AI111" s="33"/>
      <c r="AJ111" s="33"/>
      <c r="AK111" s="33"/>
      <c r="AL111" s="33"/>
      <c r="AM111" s="33"/>
      <c r="AN111" s="33"/>
    </row>
    <row r="112" customFormat="false" ht="14.25" hidden="false" customHeight="true" outlineLevel="0" collapsed="false">
      <c r="A112" s="163"/>
      <c r="B112" s="309"/>
      <c r="C112" s="49" t="n">
        <v>30</v>
      </c>
      <c r="D112" s="50" t="n">
        <v>74</v>
      </c>
      <c r="E112" s="74"/>
      <c r="F112" s="74"/>
      <c r="G112" s="74"/>
      <c r="H112" s="55"/>
      <c r="I112" s="55"/>
      <c r="J112" s="55"/>
      <c r="K112" s="55"/>
      <c r="L112" s="51" t="n">
        <f aca="false">E112+F112+G112+H112+I112+J112+K112</f>
        <v>0</v>
      </c>
      <c r="M112" s="52" t="n">
        <f aca="false">L112*D112</f>
        <v>0</v>
      </c>
      <c r="N112" s="273"/>
      <c r="O112" s="268"/>
      <c r="R112" s="269"/>
      <c r="S112" s="283"/>
      <c r="T112" s="283"/>
      <c r="U112" s="283"/>
      <c r="V112" s="283"/>
      <c r="W112" s="283"/>
      <c r="X112" s="33"/>
      <c r="AI112" s="33"/>
      <c r="AJ112" s="33"/>
      <c r="AK112" s="33"/>
      <c r="AL112" s="33"/>
      <c r="AM112" s="33"/>
      <c r="AN112" s="33"/>
    </row>
    <row r="113" customFormat="false" ht="14.25" hidden="false" customHeight="true" outlineLevel="0" collapsed="false">
      <c r="A113" s="163"/>
      <c r="B113" s="309"/>
      <c r="C113" s="49" t="n">
        <v>32</v>
      </c>
      <c r="D113" s="50" t="n">
        <v>74</v>
      </c>
      <c r="E113" s="74"/>
      <c r="F113" s="74"/>
      <c r="G113" s="74"/>
      <c r="H113" s="55"/>
      <c r="I113" s="55"/>
      <c r="J113" s="55"/>
      <c r="K113" s="55"/>
      <c r="L113" s="51" t="n">
        <f aca="false">E113+F113+G113+H113+I113+J113+K113</f>
        <v>0</v>
      </c>
      <c r="M113" s="52" t="n">
        <f aca="false">L113*D113</f>
        <v>0</v>
      </c>
      <c r="N113" s="273"/>
      <c r="O113" s="268"/>
      <c r="R113" s="269"/>
      <c r="S113" s="283"/>
      <c r="T113" s="283"/>
      <c r="U113" s="283"/>
      <c r="V113" s="283"/>
      <c r="W113" s="283"/>
      <c r="X113" s="33"/>
      <c r="AI113" s="33"/>
      <c r="AJ113" s="33"/>
      <c r="AK113" s="33"/>
      <c r="AL113" s="33"/>
      <c r="AM113" s="33"/>
      <c r="AN113" s="33"/>
    </row>
    <row r="114" customFormat="false" ht="14.25" hidden="false" customHeight="true" outlineLevel="0" collapsed="false">
      <c r="A114" s="163"/>
      <c r="B114" s="309"/>
      <c r="C114" s="49" t="n">
        <v>34</v>
      </c>
      <c r="D114" s="50" t="n">
        <v>82</v>
      </c>
      <c r="E114" s="74"/>
      <c r="F114" s="74"/>
      <c r="G114" s="74"/>
      <c r="H114" s="55"/>
      <c r="I114" s="55"/>
      <c r="J114" s="55"/>
      <c r="K114" s="55"/>
      <c r="L114" s="51" t="n">
        <f aca="false">E114+F114+G114+H114+I114+J114+K114</f>
        <v>0</v>
      </c>
      <c r="M114" s="52" t="n">
        <f aca="false">L114*D114</f>
        <v>0</v>
      </c>
      <c r="N114" s="273"/>
      <c r="O114" s="268"/>
      <c r="R114" s="269"/>
      <c r="S114" s="283"/>
      <c r="T114" s="283"/>
      <c r="U114" s="283"/>
      <c r="V114" s="283"/>
      <c r="W114" s="283"/>
      <c r="X114" s="33"/>
      <c r="AI114" s="33"/>
      <c r="AJ114" s="33"/>
      <c r="AK114" s="33"/>
      <c r="AL114" s="33"/>
      <c r="AM114" s="33"/>
      <c r="AN114" s="33"/>
    </row>
    <row r="115" customFormat="false" ht="14.25" hidden="false" customHeight="true" outlineLevel="0" collapsed="false">
      <c r="A115" s="163"/>
      <c r="B115" s="309"/>
      <c r="C115" s="49" t="n">
        <v>36</v>
      </c>
      <c r="D115" s="50" t="n">
        <v>92</v>
      </c>
      <c r="E115" s="74"/>
      <c r="F115" s="74"/>
      <c r="G115" s="74"/>
      <c r="H115" s="55"/>
      <c r="I115" s="55"/>
      <c r="J115" s="55"/>
      <c r="K115" s="55"/>
      <c r="L115" s="51" t="n">
        <f aca="false">E115+F115+G115+H115+I115+J115+K115</f>
        <v>0</v>
      </c>
      <c r="M115" s="52" t="n">
        <f aca="false">L115*D115</f>
        <v>0</v>
      </c>
      <c r="N115" s="273"/>
      <c r="O115" s="268"/>
      <c r="R115" s="269"/>
      <c r="S115" s="283"/>
      <c r="T115" s="283"/>
      <c r="U115" s="283"/>
      <c r="V115" s="283"/>
      <c r="W115" s="283"/>
      <c r="X115" s="33"/>
      <c r="AI115" s="33"/>
      <c r="AJ115" s="33"/>
      <c r="AK115" s="33"/>
      <c r="AL115" s="33"/>
      <c r="AM115" s="33"/>
      <c r="AN115" s="33"/>
    </row>
    <row r="116" customFormat="false" ht="14.25" hidden="false" customHeight="true" outlineLevel="0" collapsed="false">
      <c r="A116" s="167" t="s">
        <v>313</v>
      </c>
      <c r="B116" s="161" t="s">
        <v>314</v>
      </c>
      <c r="C116" s="36"/>
      <c r="D116" s="37" t="n">
        <v>0</v>
      </c>
      <c r="E116" s="38" t="s">
        <v>17</v>
      </c>
      <c r="F116" s="314" t="s">
        <v>315</v>
      </c>
      <c r="G116" s="315" t="s">
        <v>316</v>
      </c>
      <c r="H116" s="315" t="s">
        <v>317</v>
      </c>
      <c r="I116" s="55"/>
      <c r="J116" s="55"/>
      <c r="K116" s="89"/>
      <c r="L116" s="44" t="n">
        <f aca="false">L117+L118+L119+L120+L122+L121+L123+L124+L125</f>
        <v>0</v>
      </c>
      <c r="M116" s="46"/>
      <c r="N116" s="282"/>
      <c r="O116" s="268"/>
      <c r="R116" s="269"/>
      <c r="S116" s="283"/>
      <c r="T116" s="283"/>
      <c r="U116" s="283"/>
      <c r="V116" s="283"/>
      <c r="W116" s="283"/>
      <c r="X116" s="33"/>
      <c r="AI116" s="33"/>
      <c r="AJ116" s="33"/>
      <c r="AK116" s="33"/>
      <c r="AL116" s="33"/>
      <c r="AM116" s="33"/>
      <c r="AN116" s="33"/>
    </row>
    <row r="117" customFormat="false" ht="14.25" hidden="false" customHeight="true" outlineLevel="0" collapsed="false">
      <c r="A117" s="163"/>
      <c r="B117" s="164"/>
      <c r="C117" s="49" t="n">
        <v>24</v>
      </c>
      <c r="D117" s="50" t="n">
        <v>55</v>
      </c>
      <c r="E117" s="55"/>
      <c r="F117" s="55"/>
      <c r="G117" s="55"/>
      <c r="H117" s="55"/>
      <c r="I117" s="55"/>
      <c r="J117" s="55"/>
      <c r="K117" s="55"/>
      <c r="L117" s="51" t="n">
        <f aca="false">E117+F117+G117+H117+I117+J117+K117</f>
        <v>0</v>
      </c>
      <c r="M117" s="52" t="n">
        <f aca="false">L117*D117</f>
        <v>0</v>
      </c>
      <c r="N117" s="273"/>
      <c r="O117" s="268"/>
      <c r="R117" s="269"/>
      <c r="S117" s="283"/>
      <c r="T117" s="283"/>
      <c r="U117" s="283"/>
      <c r="V117" s="283"/>
      <c r="W117" s="283"/>
      <c r="X117" s="33"/>
      <c r="AI117" s="33"/>
      <c r="AJ117" s="33"/>
      <c r="AK117" s="33"/>
      <c r="AL117" s="33"/>
      <c r="AM117" s="33"/>
      <c r="AN117" s="33"/>
    </row>
    <row r="118" customFormat="false" ht="14.25" hidden="false" customHeight="true" outlineLevel="0" collapsed="false">
      <c r="A118" s="163"/>
      <c r="B118" s="164"/>
      <c r="C118" s="49" t="n">
        <v>26</v>
      </c>
      <c r="D118" s="50" t="n">
        <v>55</v>
      </c>
      <c r="E118" s="55"/>
      <c r="F118" s="55"/>
      <c r="G118" s="55"/>
      <c r="H118" s="55"/>
      <c r="I118" s="55"/>
      <c r="J118" s="55"/>
      <c r="K118" s="55"/>
      <c r="L118" s="51" t="n">
        <f aca="false">E118+F118+G118+H118+I118+J118+K118</f>
        <v>0</v>
      </c>
      <c r="M118" s="52" t="n">
        <f aca="false">L118*D118</f>
        <v>0</v>
      </c>
      <c r="N118" s="273"/>
      <c r="O118" s="268"/>
      <c r="R118" s="269"/>
      <c r="S118" s="283"/>
      <c r="T118" s="283"/>
      <c r="U118" s="283"/>
      <c r="V118" s="283"/>
      <c r="W118" s="283"/>
      <c r="X118" s="33"/>
      <c r="AI118" s="33"/>
      <c r="AJ118" s="33"/>
      <c r="AK118" s="33"/>
      <c r="AL118" s="33"/>
      <c r="AM118" s="33"/>
      <c r="AN118" s="33"/>
    </row>
    <row r="119" customFormat="false" ht="14.25" hidden="false" customHeight="true" outlineLevel="0" collapsed="false">
      <c r="A119" s="163"/>
      <c r="B119" s="164"/>
      <c r="C119" s="49" t="n">
        <v>28</v>
      </c>
      <c r="D119" s="50" t="n">
        <v>55</v>
      </c>
      <c r="E119" s="49"/>
      <c r="F119" s="49"/>
      <c r="G119" s="49"/>
      <c r="H119" s="49"/>
      <c r="I119" s="55"/>
      <c r="J119" s="55"/>
      <c r="K119" s="55"/>
      <c r="L119" s="51" t="n">
        <f aca="false">E119+F119+G119+H119+I119+J119+K119</f>
        <v>0</v>
      </c>
      <c r="M119" s="52" t="n">
        <f aca="false">L119*D119</f>
        <v>0</v>
      </c>
      <c r="N119" s="273"/>
      <c r="O119" s="268"/>
      <c r="R119" s="269"/>
      <c r="S119" s="283"/>
      <c r="T119" s="283"/>
      <c r="U119" s="283"/>
      <c r="V119" s="283"/>
      <c r="W119" s="283"/>
      <c r="X119" s="33"/>
      <c r="AI119" s="33"/>
      <c r="AJ119" s="33"/>
      <c r="AK119" s="33"/>
      <c r="AL119" s="33"/>
      <c r="AM119" s="33"/>
      <c r="AN119" s="33"/>
    </row>
    <row r="120" customFormat="false" ht="14.25" hidden="false" customHeight="true" outlineLevel="0" collapsed="false">
      <c r="A120" s="163"/>
      <c r="B120" s="164"/>
      <c r="C120" s="49" t="n">
        <v>30</v>
      </c>
      <c r="D120" s="50" t="n">
        <v>66</v>
      </c>
      <c r="E120" s="49"/>
      <c r="F120" s="49"/>
      <c r="G120" s="49"/>
      <c r="H120" s="49"/>
      <c r="I120" s="55"/>
      <c r="J120" s="55"/>
      <c r="K120" s="55"/>
      <c r="L120" s="51" t="n">
        <f aca="false">E120+F120+G120+H120+I120+J120+K120</f>
        <v>0</v>
      </c>
      <c r="M120" s="52" t="n">
        <f aca="false">L120*D120</f>
        <v>0</v>
      </c>
      <c r="N120" s="273"/>
      <c r="O120" s="268"/>
      <c r="R120" s="269"/>
      <c r="S120" s="283"/>
      <c r="T120" s="283"/>
      <c r="U120" s="283"/>
      <c r="V120" s="283"/>
      <c r="W120" s="283"/>
      <c r="X120" s="33"/>
      <c r="AI120" s="33"/>
      <c r="AJ120" s="33"/>
      <c r="AK120" s="33"/>
      <c r="AL120" s="33"/>
      <c r="AM120" s="33"/>
      <c r="AN120" s="33"/>
    </row>
    <row r="121" customFormat="false" ht="14.25" hidden="false" customHeight="true" outlineLevel="0" collapsed="false">
      <c r="A121" s="163"/>
      <c r="B121" s="164"/>
      <c r="C121" s="49" t="n">
        <v>32</v>
      </c>
      <c r="D121" s="50" t="n">
        <v>66</v>
      </c>
      <c r="E121" s="49"/>
      <c r="F121" s="49"/>
      <c r="G121" s="49"/>
      <c r="H121" s="49"/>
      <c r="I121" s="55"/>
      <c r="J121" s="55"/>
      <c r="K121" s="55"/>
      <c r="L121" s="51" t="n">
        <f aca="false">E121+F121+G121+H121+I121+J121+K121</f>
        <v>0</v>
      </c>
      <c r="M121" s="52" t="n">
        <f aca="false">L121*D121</f>
        <v>0</v>
      </c>
      <c r="N121" s="273"/>
      <c r="O121" s="268"/>
      <c r="R121" s="269"/>
      <c r="S121" s="283"/>
      <c r="T121" s="283"/>
      <c r="U121" s="283"/>
      <c r="V121" s="283"/>
      <c r="W121" s="283"/>
      <c r="X121" s="33"/>
      <c r="AI121" s="33"/>
      <c r="AJ121" s="33"/>
      <c r="AK121" s="33"/>
      <c r="AL121" s="33"/>
      <c r="AM121" s="33"/>
      <c r="AN121" s="33"/>
    </row>
    <row r="122" customFormat="false" ht="14.25" hidden="false" customHeight="true" outlineLevel="0" collapsed="false">
      <c r="A122" s="163"/>
      <c r="B122" s="164"/>
      <c r="C122" s="49" t="n">
        <v>34</v>
      </c>
      <c r="D122" s="50" t="n">
        <v>74</v>
      </c>
      <c r="E122" s="49"/>
      <c r="F122" s="49"/>
      <c r="G122" s="49"/>
      <c r="H122" s="49"/>
      <c r="I122" s="55"/>
      <c r="J122" s="55"/>
      <c r="K122" s="55"/>
      <c r="L122" s="51" t="n">
        <f aca="false">E122+F122+G122+H122+I122+J122+K122</f>
        <v>0</v>
      </c>
      <c r="M122" s="52" t="n">
        <f aca="false">L122*D122</f>
        <v>0</v>
      </c>
      <c r="N122" s="273"/>
      <c r="O122" s="268"/>
      <c r="R122" s="269"/>
      <c r="S122" s="283"/>
      <c r="T122" s="283"/>
      <c r="U122" s="283"/>
      <c r="V122" s="283"/>
      <c r="W122" s="283"/>
      <c r="X122" s="33"/>
      <c r="AI122" s="33"/>
      <c r="AJ122" s="33"/>
      <c r="AK122" s="33"/>
      <c r="AL122" s="33"/>
      <c r="AM122" s="33"/>
      <c r="AN122" s="33"/>
    </row>
    <row r="123" customFormat="false" ht="14.25" hidden="false" customHeight="true" outlineLevel="0" collapsed="false">
      <c r="A123" s="163"/>
      <c r="B123" s="164"/>
      <c r="C123" s="49" t="n">
        <v>36</v>
      </c>
      <c r="D123" s="50" t="n">
        <v>83</v>
      </c>
      <c r="E123" s="49"/>
      <c r="F123" s="49"/>
      <c r="G123" s="49"/>
      <c r="H123" s="49"/>
      <c r="I123" s="55"/>
      <c r="J123" s="55"/>
      <c r="K123" s="55"/>
      <c r="L123" s="51" t="n">
        <f aca="false">E123+F123+G123+H123+I123+J123+K123</f>
        <v>0</v>
      </c>
      <c r="M123" s="52" t="n">
        <f aca="false">L123*D123</f>
        <v>0</v>
      </c>
      <c r="N123" s="273"/>
      <c r="O123" s="268"/>
      <c r="R123" s="269"/>
      <c r="S123" s="283"/>
      <c r="T123" s="283"/>
      <c r="U123" s="283"/>
      <c r="V123" s="283"/>
      <c r="W123" s="283"/>
      <c r="X123" s="33"/>
      <c r="AI123" s="33"/>
      <c r="AJ123" s="33"/>
      <c r="AK123" s="33"/>
      <c r="AL123" s="33"/>
      <c r="AM123" s="33"/>
      <c r="AN123" s="33"/>
    </row>
    <row r="124" customFormat="false" ht="14.25" hidden="false" customHeight="true" outlineLevel="0" collapsed="false">
      <c r="A124" s="163"/>
      <c r="B124" s="164"/>
      <c r="C124" s="49" t="n">
        <v>38</v>
      </c>
      <c r="D124" s="50" t="n">
        <v>83</v>
      </c>
      <c r="E124" s="49"/>
      <c r="F124" s="49"/>
      <c r="G124" s="49"/>
      <c r="H124" s="49"/>
      <c r="I124" s="55"/>
      <c r="J124" s="55"/>
      <c r="K124" s="55"/>
      <c r="L124" s="51" t="n">
        <f aca="false">E124+F124+G124+H124+I124+J124+K124</f>
        <v>0</v>
      </c>
      <c r="M124" s="52" t="n">
        <f aca="false">L124*D124</f>
        <v>0</v>
      </c>
      <c r="N124" s="273"/>
      <c r="O124" s="268"/>
      <c r="R124" s="269"/>
      <c r="S124" s="283"/>
      <c r="T124" s="283"/>
      <c r="U124" s="283"/>
      <c r="V124" s="283"/>
      <c r="W124" s="283"/>
      <c r="X124" s="33"/>
      <c r="AI124" s="33"/>
      <c r="AJ124" s="33"/>
      <c r="AK124" s="33"/>
      <c r="AL124" s="33"/>
      <c r="AM124" s="33"/>
      <c r="AN124" s="33"/>
    </row>
    <row r="125" customFormat="false" ht="14.25" hidden="false" customHeight="true" outlineLevel="0" collapsed="false">
      <c r="A125" s="169"/>
      <c r="B125" s="293"/>
      <c r="C125" s="64" t="n">
        <v>40</v>
      </c>
      <c r="D125" s="50" t="n">
        <v>96</v>
      </c>
      <c r="E125" s="64"/>
      <c r="F125" s="64"/>
      <c r="G125" s="64"/>
      <c r="H125" s="64"/>
      <c r="I125" s="66"/>
      <c r="J125" s="66"/>
      <c r="K125" s="66"/>
      <c r="L125" s="67" t="n">
        <f aca="false">E125+F125+G125+H125+I125+J125+K125</f>
        <v>0</v>
      </c>
      <c r="M125" s="68" t="n">
        <f aca="false">L125*D125</f>
        <v>0</v>
      </c>
      <c r="N125" s="311"/>
      <c r="O125" s="268"/>
      <c r="R125" s="269"/>
      <c r="S125" s="283"/>
      <c r="T125" s="283"/>
      <c r="U125" s="283"/>
      <c r="V125" s="283"/>
      <c r="W125" s="283"/>
      <c r="X125" s="33"/>
      <c r="AI125" s="33"/>
      <c r="AJ125" s="33"/>
      <c r="AK125" s="33"/>
      <c r="AL125" s="33"/>
      <c r="AM125" s="33"/>
      <c r="AN125" s="33"/>
    </row>
    <row r="126" customFormat="false" ht="14.25" hidden="false" customHeight="true" outlineLevel="0" collapsed="false">
      <c r="A126" s="163" t="s">
        <v>318</v>
      </c>
      <c r="B126" s="164" t="s">
        <v>67</v>
      </c>
      <c r="C126" s="49"/>
      <c r="D126" s="253" t="n">
        <v>0</v>
      </c>
      <c r="E126" s="100" t="s">
        <v>310</v>
      </c>
      <c r="F126" s="55"/>
      <c r="G126" s="55"/>
      <c r="H126" s="55"/>
      <c r="I126" s="55"/>
      <c r="J126" s="55"/>
      <c r="K126" s="55"/>
      <c r="L126" s="106" t="n">
        <f aca="false">L127+L128+L129+L130+L132+L131+L133+L134</f>
        <v>0</v>
      </c>
      <c r="M126" s="52"/>
      <c r="N126" s="273"/>
      <c r="O126" s="268"/>
      <c r="R126" s="269"/>
      <c r="S126" s="283"/>
      <c r="T126" s="283"/>
      <c r="U126" s="283"/>
      <c r="V126" s="283"/>
      <c r="W126" s="283"/>
      <c r="X126" s="33"/>
      <c r="AI126" s="33"/>
      <c r="AJ126" s="33"/>
      <c r="AK126" s="33"/>
      <c r="AL126" s="33"/>
      <c r="AM126" s="33"/>
      <c r="AN126" s="33"/>
    </row>
    <row r="127" customFormat="false" ht="14.25" hidden="false" customHeight="true" outlineLevel="0" collapsed="false">
      <c r="A127" s="163"/>
      <c r="B127" s="164"/>
      <c r="C127" s="49" t="n">
        <v>26</v>
      </c>
      <c r="D127" s="50" t="n">
        <v>45</v>
      </c>
      <c r="E127" s="55"/>
      <c r="F127" s="55"/>
      <c r="G127" s="55"/>
      <c r="H127" s="55"/>
      <c r="I127" s="55"/>
      <c r="J127" s="55"/>
      <c r="K127" s="55"/>
      <c r="L127" s="51" t="n">
        <f aca="false">E127+F127+G127+H127+I127+J127+K127</f>
        <v>0</v>
      </c>
      <c r="M127" s="52" t="n">
        <f aca="false">L127*D127</f>
        <v>0</v>
      </c>
      <c r="N127" s="273"/>
      <c r="O127" s="268"/>
      <c r="R127" s="269"/>
      <c r="S127" s="283"/>
      <c r="T127" s="283"/>
      <c r="U127" s="283"/>
      <c r="V127" s="283"/>
      <c r="W127" s="283"/>
      <c r="X127" s="33"/>
      <c r="AI127" s="33"/>
      <c r="AJ127" s="33"/>
      <c r="AK127" s="33"/>
      <c r="AL127" s="33"/>
      <c r="AM127" s="33"/>
      <c r="AN127" s="33"/>
    </row>
    <row r="128" customFormat="false" ht="14.25" hidden="false" customHeight="true" outlineLevel="0" collapsed="false">
      <c r="A128" s="163"/>
      <c r="B128" s="164"/>
      <c r="C128" s="49" t="n">
        <v>28</v>
      </c>
      <c r="D128" s="50" t="n">
        <v>45</v>
      </c>
      <c r="E128" s="49"/>
      <c r="F128" s="55"/>
      <c r="G128" s="55"/>
      <c r="H128" s="55"/>
      <c r="I128" s="55"/>
      <c r="J128" s="55"/>
      <c r="K128" s="55"/>
      <c r="L128" s="51" t="n">
        <f aca="false">E128+F128+G128+H128+I128+J128+K128</f>
        <v>0</v>
      </c>
      <c r="M128" s="52" t="n">
        <f aca="false">L128*D128</f>
        <v>0</v>
      </c>
      <c r="N128" s="273"/>
      <c r="O128" s="268"/>
      <c r="R128" s="269"/>
      <c r="S128" s="283"/>
      <c r="T128" s="283"/>
      <c r="U128" s="283"/>
      <c r="V128" s="283"/>
      <c r="W128" s="283"/>
      <c r="X128" s="33"/>
      <c r="AI128" s="33"/>
      <c r="AJ128" s="33"/>
      <c r="AK128" s="33"/>
      <c r="AL128" s="33"/>
      <c r="AM128" s="33"/>
      <c r="AN128" s="33"/>
    </row>
    <row r="129" customFormat="false" ht="14.25" hidden="false" customHeight="true" outlineLevel="0" collapsed="false">
      <c r="A129" s="163"/>
      <c r="B129" s="164"/>
      <c r="C129" s="49" t="n">
        <v>30</v>
      </c>
      <c r="D129" s="50" t="n">
        <v>56</v>
      </c>
      <c r="E129" s="49"/>
      <c r="F129" s="55"/>
      <c r="G129" s="55"/>
      <c r="H129" s="55"/>
      <c r="I129" s="55"/>
      <c r="J129" s="55"/>
      <c r="K129" s="55"/>
      <c r="L129" s="51" t="n">
        <f aca="false">E129+F129+G129+H129+I129+J129+K129</f>
        <v>0</v>
      </c>
      <c r="M129" s="52" t="n">
        <f aca="false">L129*D129</f>
        <v>0</v>
      </c>
      <c r="N129" s="273"/>
      <c r="O129" s="268"/>
      <c r="R129" s="269"/>
      <c r="S129" s="283"/>
      <c r="T129" s="283"/>
      <c r="U129" s="283"/>
      <c r="V129" s="283"/>
      <c r="W129" s="283"/>
      <c r="X129" s="33"/>
      <c r="AI129" s="33"/>
      <c r="AJ129" s="33"/>
      <c r="AK129" s="33"/>
      <c r="AL129" s="33"/>
      <c r="AM129" s="33"/>
      <c r="AN129" s="33"/>
    </row>
    <row r="130" customFormat="false" ht="14.25" hidden="false" customHeight="true" outlineLevel="0" collapsed="false">
      <c r="A130" s="163"/>
      <c r="B130" s="309"/>
      <c r="C130" s="49" t="n">
        <v>32</v>
      </c>
      <c r="D130" s="50" t="n">
        <v>56</v>
      </c>
      <c r="E130" s="49"/>
      <c r="F130" s="55"/>
      <c r="G130" s="55"/>
      <c r="H130" s="55"/>
      <c r="I130" s="55"/>
      <c r="J130" s="55"/>
      <c r="K130" s="55"/>
      <c r="L130" s="51" t="n">
        <f aca="false">E130+F130+G130+H130+I130+J130+K130</f>
        <v>0</v>
      </c>
      <c r="M130" s="52" t="n">
        <f aca="false">L130*D130</f>
        <v>0</v>
      </c>
      <c r="N130" s="273"/>
      <c r="O130" s="268"/>
      <c r="R130" s="269"/>
      <c r="S130" s="283"/>
      <c r="T130" s="283"/>
      <c r="U130" s="283"/>
      <c r="V130" s="283"/>
      <c r="W130" s="283"/>
      <c r="X130" s="33"/>
      <c r="AI130" s="33"/>
      <c r="AJ130" s="33"/>
      <c r="AK130" s="33"/>
      <c r="AL130" s="33"/>
      <c r="AM130" s="33"/>
      <c r="AN130" s="33"/>
    </row>
    <row r="131" customFormat="false" ht="14.25" hidden="false" customHeight="true" outlineLevel="0" collapsed="false">
      <c r="A131" s="163"/>
      <c r="B131" s="310"/>
      <c r="C131" s="49" t="n">
        <v>34</v>
      </c>
      <c r="D131" s="50" t="n">
        <v>60</v>
      </c>
      <c r="E131" s="49"/>
      <c r="F131" s="55"/>
      <c r="G131" s="55"/>
      <c r="H131" s="55"/>
      <c r="I131" s="55"/>
      <c r="J131" s="55"/>
      <c r="K131" s="55"/>
      <c r="L131" s="51" t="n">
        <f aca="false">E131+F131+G131+H131+I131+J131+K131</f>
        <v>0</v>
      </c>
      <c r="M131" s="52" t="n">
        <f aca="false">L131*D131</f>
        <v>0</v>
      </c>
      <c r="N131" s="273"/>
      <c r="O131" s="268"/>
      <c r="R131" s="269"/>
      <c r="S131" s="283"/>
      <c r="T131" s="283"/>
      <c r="U131" s="283"/>
      <c r="V131" s="283"/>
      <c r="W131" s="283"/>
      <c r="X131" s="33"/>
      <c r="AI131" s="33"/>
      <c r="AJ131" s="33"/>
      <c r="AK131" s="33"/>
      <c r="AL131" s="33"/>
      <c r="AM131" s="33"/>
      <c r="AN131" s="33"/>
    </row>
    <row r="132" customFormat="false" ht="14.25" hidden="false" customHeight="true" outlineLevel="0" collapsed="false">
      <c r="A132" s="163"/>
      <c r="B132" s="310"/>
      <c r="C132" s="49" t="n">
        <v>36</v>
      </c>
      <c r="D132" s="50" t="n">
        <v>66</v>
      </c>
      <c r="E132" s="49"/>
      <c r="F132" s="55"/>
      <c r="G132" s="55"/>
      <c r="H132" s="55"/>
      <c r="I132" s="55"/>
      <c r="J132" s="55"/>
      <c r="K132" s="55"/>
      <c r="L132" s="51" t="n">
        <f aca="false">E132+F132+G132+H132+I132+J132+K132</f>
        <v>0</v>
      </c>
      <c r="M132" s="52" t="n">
        <f aca="false">L132*D132</f>
        <v>0</v>
      </c>
      <c r="N132" s="273"/>
      <c r="O132" s="268"/>
      <c r="R132" s="269"/>
      <c r="S132" s="283"/>
      <c r="T132" s="283"/>
      <c r="U132" s="283"/>
      <c r="V132" s="283"/>
      <c r="W132" s="283"/>
      <c r="X132" s="33"/>
      <c r="AI132" s="33"/>
      <c r="AJ132" s="33"/>
      <c r="AK132" s="33"/>
      <c r="AL132" s="33"/>
      <c r="AM132" s="33"/>
      <c r="AN132" s="33"/>
    </row>
    <row r="133" customFormat="false" ht="14.25" hidden="false" customHeight="true" outlineLevel="0" collapsed="false">
      <c r="A133" s="163"/>
      <c r="B133" s="310"/>
      <c r="C133" s="49" t="n">
        <v>38</v>
      </c>
      <c r="D133" s="50" t="n">
        <v>66</v>
      </c>
      <c r="E133" s="49"/>
      <c r="F133" s="55"/>
      <c r="G133" s="55"/>
      <c r="H133" s="55"/>
      <c r="I133" s="55"/>
      <c r="J133" s="55"/>
      <c r="K133" s="55"/>
      <c r="L133" s="51" t="n">
        <f aca="false">E133+F133+G133+H133+I133+J133+K133</f>
        <v>0</v>
      </c>
      <c r="M133" s="52" t="n">
        <f aca="false">L133*D133</f>
        <v>0</v>
      </c>
      <c r="N133" s="273"/>
      <c r="O133" s="268"/>
      <c r="R133" s="269"/>
      <c r="S133" s="283"/>
      <c r="T133" s="283"/>
      <c r="U133" s="283"/>
      <c r="V133" s="283"/>
      <c r="W133" s="283"/>
      <c r="X133" s="33"/>
      <c r="AI133" s="33"/>
      <c r="AJ133" s="33"/>
      <c r="AK133" s="33"/>
      <c r="AL133" s="33"/>
      <c r="AM133" s="33"/>
      <c r="AN133" s="33"/>
    </row>
    <row r="134" customFormat="false" ht="14.25" hidden="false" customHeight="true" outlineLevel="0" collapsed="false">
      <c r="A134" s="163"/>
      <c r="B134" s="316"/>
      <c r="C134" s="55"/>
      <c r="D134" s="119" t="n">
        <v>0</v>
      </c>
      <c r="E134" s="55"/>
      <c r="F134" s="55"/>
      <c r="G134" s="55"/>
      <c r="H134" s="55"/>
      <c r="I134" s="55"/>
      <c r="J134" s="55"/>
      <c r="K134" s="55"/>
      <c r="L134" s="51" t="n">
        <f aca="false">E134+F134+G134+H134+I134+J134+K134</f>
        <v>0</v>
      </c>
      <c r="M134" s="52" t="n">
        <f aca="false">L134*D134</f>
        <v>0</v>
      </c>
      <c r="N134" s="273"/>
      <c r="O134" s="268"/>
      <c r="R134" s="269"/>
      <c r="S134" s="283"/>
      <c r="T134" s="283"/>
      <c r="U134" s="283"/>
      <c r="V134" s="283"/>
      <c r="W134" s="283"/>
      <c r="X134" s="33"/>
      <c r="AI134" s="33"/>
      <c r="AJ134" s="33"/>
      <c r="AK134" s="33"/>
      <c r="AL134" s="33"/>
      <c r="AM134" s="33"/>
      <c r="AN134" s="33"/>
    </row>
    <row r="135" customFormat="false" ht="14.25" hidden="false" customHeight="true" outlineLevel="0" collapsed="false">
      <c r="A135" s="163"/>
      <c r="B135" s="316"/>
      <c r="C135" s="55"/>
      <c r="D135" s="119" t="n">
        <v>0</v>
      </c>
      <c r="E135" s="55"/>
      <c r="F135" s="55"/>
      <c r="G135" s="55"/>
      <c r="H135" s="55"/>
      <c r="I135" s="55"/>
      <c r="J135" s="55"/>
      <c r="K135" s="55"/>
      <c r="L135" s="51" t="n">
        <f aca="false">E135+F135+G135+H135+I135+J135+K135</f>
        <v>0</v>
      </c>
      <c r="M135" s="57"/>
      <c r="N135" s="317"/>
      <c r="O135" s="268"/>
      <c r="R135" s="269"/>
      <c r="S135" s="283"/>
      <c r="T135" s="283"/>
      <c r="U135" s="283"/>
      <c r="V135" s="283"/>
      <c r="W135" s="283"/>
      <c r="X135" s="33"/>
      <c r="AI135" s="33"/>
      <c r="AJ135" s="33"/>
      <c r="AK135" s="33"/>
      <c r="AL135" s="33"/>
      <c r="AM135" s="33"/>
      <c r="AN135" s="33"/>
    </row>
    <row r="136" customFormat="false" ht="14.25" hidden="true" customHeight="true" outlineLevel="0" collapsed="false">
      <c r="A136" s="167" t="s">
        <v>319</v>
      </c>
      <c r="B136" s="161" t="s">
        <v>320</v>
      </c>
      <c r="C136" s="36"/>
      <c r="D136" s="37" t="n">
        <v>0</v>
      </c>
      <c r="E136" s="38" t="s">
        <v>310</v>
      </c>
      <c r="F136" s="78" t="s">
        <v>266</v>
      </c>
      <c r="G136" s="89"/>
      <c r="H136" s="89"/>
      <c r="I136" s="89"/>
      <c r="J136" s="89"/>
      <c r="K136" s="89"/>
      <c r="L136" s="44" t="n">
        <f aca="false">L137+L138+L139+L140+L142+L141+L145+L147</f>
        <v>0</v>
      </c>
      <c r="M136" s="46"/>
      <c r="N136" s="282"/>
      <c r="O136" s="268"/>
      <c r="R136" s="269"/>
      <c r="S136" s="283"/>
      <c r="T136" s="283"/>
      <c r="U136" s="283"/>
      <c r="V136" s="283"/>
      <c r="W136" s="283"/>
      <c r="X136" s="33"/>
      <c r="AI136" s="33"/>
      <c r="AJ136" s="33"/>
      <c r="AK136" s="33"/>
      <c r="AL136" s="33"/>
      <c r="AM136" s="33"/>
      <c r="AN136" s="33"/>
    </row>
    <row r="137" customFormat="false" ht="14.25" hidden="true" customHeight="true" outlineLevel="0" collapsed="false">
      <c r="A137" s="163"/>
      <c r="B137" s="164"/>
      <c r="C137" s="49" t="n">
        <v>34</v>
      </c>
      <c r="D137" s="50" t="n">
        <v>49</v>
      </c>
      <c r="E137" s="49"/>
      <c r="F137" s="49"/>
      <c r="G137" s="55"/>
      <c r="H137" s="55"/>
      <c r="I137" s="55"/>
      <c r="J137" s="55"/>
      <c r="K137" s="55"/>
      <c r="L137" s="51" t="n">
        <f aca="false">E137+F137+G137+H137+I137+J137+K137</f>
        <v>0</v>
      </c>
      <c r="M137" s="52" t="n">
        <f aca="false">L137*D137</f>
        <v>0</v>
      </c>
      <c r="N137" s="273"/>
      <c r="O137" s="268"/>
      <c r="R137" s="269"/>
      <c r="S137" s="283"/>
      <c r="T137" s="283"/>
      <c r="U137" s="283"/>
      <c r="V137" s="283"/>
      <c r="W137" s="283"/>
      <c r="X137" s="33"/>
      <c r="AI137" s="33"/>
      <c r="AJ137" s="33"/>
      <c r="AK137" s="33"/>
      <c r="AL137" s="33"/>
      <c r="AM137" s="33"/>
      <c r="AN137" s="33"/>
    </row>
    <row r="138" customFormat="false" ht="14.25" hidden="true" customHeight="true" outlineLevel="0" collapsed="false">
      <c r="A138" s="163"/>
      <c r="B138" s="164"/>
      <c r="C138" s="49" t="n">
        <v>36</v>
      </c>
      <c r="D138" s="50" t="n">
        <v>49</v>
      </c>
      <c r="E138" s="49"/>
      <c r="F138" s="49"/>
      <c r="G138" s="55"/>
      <c r="H138" s="55"/>
      <c r="I138" s="55"/>
      <c r="J138" s="55"/>
      <c r="K138" s="55"/>
      <c r="L138" s="51" t="n">
        <f aca="false">E138+F138+G138+H138+I138+J138+K138</f>
        <v>0</v>
      </c>
      <c r="M138" s="52" t="n">
        <f aca="false">L138*D138</f>
        <v>0</v>
      </c>
      <c r="N138" s="273"/>
      <c r="O138" s="268"/>
      <c r="R138" s="269"/>
      <c r="S138" s="283"/>
      <c r="T138" s="283"/>
      <c r="U138" s="283"/>
      <c r="V138" s="283"/>
      <c r="W138" s="283"/>
      <c r="X138" s="33"/>
      <c r="AI138" s="33"/>
      <c r="AJ138" s="33"/>
      <c r="AK138" s="33"/>
      <c r="AL138" s="33"/>
      <c r="AM138" s="33"/>
      <c r="AN138" s="33"/>
    </row>
    <row r="139" customFormat="false" ht="14.25" hidden="true" customHeight="true" outlineLevel="0" collapsed="false">
      <c r="A139" s="163"/>
      <c r="B139" s="164"/>
      <c r="C139" s="49" t="n">
        <v>38</v>
      </c>
      <c r="D139" s="50" t="n">
        <v>49</v>
      </c>
      <c r="E139" s="49"/>
      <c r="F139" s="49"/>
      <c r="G139" s="55"/>
      <c r="H139" s="55"/>
      <c r="I139" s="55"/>
      <c r="J139" s="55"/>
      <c r="K139" s="55"/>
      <c r="L139" s="51" t="n">
        <f aca="false">E139+F139+G139+H139+I139+J139+K139</f>
        <v>0</v>
      </c>
      <c r="M139" s="52" t="n">
        <f aca="false">L139*D139</f>
        <v>0</v>
      </c>
      <c r="N139" s="273"/>
      <c r="O139" s="268"/>
      <c r="R139" s="269"/>
      <c r="S139" s="283"/>
      <c r="T139" s="283"/>
      <c r="U139" s="283"/>
      <c r="V139" s="283"/>
      <c r="W139" s="283"/>
      <c r="X139" s="33"/>
      <c r="AI139" s="33"/>
      <c r="AJ139" s="33"/>
      <c r="AK139" s="33"/>
      <c r="AL139" s="33"/>
      <c r="AM139" s="33"/>
      <c r="AN139" s="33"/>
    </row>
    <row r="140" customFormat="false" ht="14.25" hidden="true" customHeight="true" outlineLevel="0" collapsed="false">
      <c r="A140" s="163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1" t="n">
        <f aca="false">E140+F140+G140+H140+I140+J140+K140</f>
        <v>0</v>
      </c>
      <c r="M140" s="52" t="n">
        <f aca="false">L140*D140</f>
        <v>0</v>
      </c>
      <c r="N140" s="273"/>
      <c r="O140" s="268"/>
      <c r="R140" s="269"/>
      <c r="S140" s="283"/>
      <c r="T140" s="283"/>
      <c r="U140" s="283"/>
      <c r="V140" s="283"/>
      <c r="W140" s="283"/>
      <c r="X140" s="33"/>
      <c r="AI140" s="33"/>
      <c r="AJ140" s="33"/>
      <c r="AK140" s="33"/>
      <c r="AL140" s="33"/>
      <c r="AM140" s="33"/>
      <c r="AN140" s="33"/>
    </row>
    <row r="141" customFormat="false" ht="14.25" hidden="true" customHeight="true" outlineLevel="0" collapsed="false">
      <c r="A141" s="163"/>
      <c r="B141" s="316"/>
      <c r="C141" s="55"/>
      <c r="D141" s="55"/>
      <c r="E141" s="55"/>
      <c r="F141" s="55"/>
      <c r="G141" s="55"/>
      <c r="H141" s="55"/>
      <c r="I141" s="55"/>
      <c r="J141" s="55"/>
      <c r="K141" s="55"/>
      <c r="L141" s="51" t="n">
        <f aca="false">E141+F141+G141+H141+I141+J141+K141</f>
        <v>0</v>
      </c>
      <c r="M141" s="52" t="n">
        <f aca="false">L141*D141</f>
        <v>0</v>
      </c>
      <c r="N141" s="273"/>
      <c r="O141" s="268"/>
      <c r="R141" s="269"/>
      <c r="S141" s="283"/>
      <c r="T141" s="283"/>
      <c r="U141" s="283"/>
      <c r="V141" s="283"/>
      <c r="W141" s="283"/>
      <c r="X141" s="33"/>
      <c r="AI141" s="33"/>
      <c r="AJ141" s="33"/>
      <c r="AK141" s="33"/>
      <c r="AL141" s="33"/>
      <c r="AM141" s="33"/>
      <c r="AN141" s="33"/>
    </row>
    <row r="142" customFormat="false" ht="14.25" hidden="true" customHeight="true" outlineLevel="0" collapsed="false">
      <c r="A142" s="167" t="s">
        <v>321</v>
      </c>
      <c r="B142" s="161" t="s">
        <v>67</v>
      </c>
      <c r="C142" s="36"/>
      <c r="D142" s="37" t="n">
        <v>0</v>
      </c>
      <c r="E142" s="38" t="s">
        <v>310</v>
      </c>
      <c r="F142" s="89"/>
      <c r="G142" s="89"/>
      <c r="H142" s="89"/>
      <c r="I142" s="89"/>
      <c r="J142" s="89"/>
      <c r="K142" s="89"/>
      <c r="L142" s="44" t="n">
        <f aca="false">L143+L144+L145+L146+L148+L147+L151+L153</f>
        <v>0</v>
      </c>
      <c r="M142" s="46"/>
      <c r="N142" s="282"/>
      <c r="O142" s="268"/>
      <c r="R142" s="269"/>
      <c r="S142" s="283"/>
      <c r="T142" s="283"/>
      <c r="U142" s="283"/>
      <c r="V142" s="283"/>
      <c r="W142" s="283"/>
      <c r="X142" s="33"/>
      <c r="AI142" s="33"/>
      <c r="AJ142" s="33"/>
      <c r="AK142" s="33"/>
      <c r="AL142" s="33"/>
      <c r="AM142" s="33"/>
      <c r="AN142" s="33"/>
    </row>
    <row r="143" customFormat="false" ht="14.25" hidden="true" customHeight="true" outlineLevel="0" collapsed="false">
      <c r="A143" s="163"/>
      <c r="B143" s="164"/>
      <c r="C143" s="49" t="n">
        <v>32</v>
      </c>
      <c r="D143" s="50" t="n">
        <v>43</v>
      </c>
      <c r="E143" s="49"/>
      <c r="F143" s="55"/>
      <c r="G143" s="55"/>
      <c r="H143" s="55"/>
      <c r="I143" s="55"/>
      <c r="J143" s="55"/>
      <c r="K143" s="55"/>
      <c r="L143" s="51" t="n">
        <f aca="false">E143+F143+G143+H143+I143+J143+K143</f>
        <v>0</v>
      </c>
      <c r="M143" s="52" t="n">
        <f aca="false">L143*D143</f>
        <v>0</v>
      </c>
      <c r="N143" s="273"/>
      <c r="O143" s="268"/>
      <c r="R143" s="269"/>
      <c r="S143" s="283"/>
      <c r="T143" s="283"/>
      <c r="U143" s="283"/>
      <c r="V143" s="283"/>
      <c r="W143" s="283"/>
      <c r="X143" s="33"/>
      <c r="AI143" s="33"/>
      <c r="AJ143" s="33"/>
      <c r="AK143" s="33"/>
      <c r="AL143" s="33"/>
      <c r="AM143" s="33"/>
      <c r="AN143" s="33"/>
    </row>
    <row r="144" customFormat="false" ht="14.25" hidden="true" customHeight="true" outlineLevel="0" collapsed="false">
      <c r="A144" s="163"/>
      <c r="B144" s="164"/>
      <c r="C144" s="49" t="n">
        <v>34</v>
      </c>
      <c r="D144" s="50" t="n">
        <v>43</v>
      </c>
      <c r="E144" s="49"/>
      <c r="F144" s="55"/>
      <c r="G144" s="55"/>
      <c r="H144" s="55"/>
      <c r="I144" s="55"/>
      <c r="J144" s="55"/>
      <c r="K144" s="55"/>
      <c r="L144" s="51" t="n">
        <f aca="false">E144+F144+G144+H144+I144+J144+K144</f>
        <v>0</v>
      </c>
      <c r="M144" s="52" t="n">
        <f aca="false">L144*D144</f>
        <v>0</v>
      </c>
      <c r="N144" s="273"/>
      <c r="O144" s="268"/>
      <c r="R144" s="269"/>
      <c r="S144" s="283"/>
      <c r="T144" s="283"/>
      <c r="U144" s="283"/>
      <c r="V144" s="283"/>
      <c r="W144" s="283"/>
      <c r="X144" s="33"/>
      <c r="AI144" s="33"/>
      <c r="AJ144" s="33"/>
      <c r="AK144" s="33"/>
      <c r="AL144" s="33"/>
      <c r="AM144" s="33"/>
      <c r="AN144" s="33"/>
    </row>
    <row r="145" customFormat="false" ht="14.25" hidden="true" customHeight="true" outlineLevel="0" collapsed="false">
      <c r="A145" s="163"/>
      <c r="B145" s="164"/>
      <c r="C145" s="49" t="n">
        <v>36</v>
      </c>
      <c r="D145" s="50" t="n">
        <v>43</v>
      </c>
      <c r="E145" s="49"/>
      <c r="F145" s="55"/>
      <c r="G145" s="55"/>
      <c r="H145" s="55"/>
      <c r="I145" s="55"/>
      <c r="J145" s="55"/>
      <c r="K145" s="55"/>
      <c r="L145" s="51" t="n">
        <f aca="false">E145+F145+G145+H145+I145+J145+K145</f>
        <v>0</v>
      </c>
      <c r="M145" s="52" t="n">
        <f aca="false">L145*D145</f>
        <v>0</v>
      </c>
      <c r="N145" s="273"/>
      <c r="O145" s="268"/>
      <c r="R145" s="269"/>
      <c r="S145" s="283"/>
      <c r="T145" s="283"/>
      <c r="U145" s="283"/>
      <c r="V145" s="283"/>
      <c r="W145" s="283"/>
      <c r="X145" s="33"/>
      <c r="AI145" s="33"/>
      <c r="AJ145" s="33"/>
      <c r="AK145" s="33"/>
      <c r="AL145" s="33"/>
      <c r="AM145" s="33"/>
      <c r="AN145" s="33"/>
    </row>
    <row r="146" customFormat="false" ht="14.25" hidden="true" customHeight="true" outlineLevel="0" collapsed="false">
      <c r="A146" s="163"/>
      <c r="B146" s="55"/>
      <c r="C146" s="55"/>
      <c r="D146" s="55" t="n">
        <v>0</v>
      </c>
      <c r="E146" s="55"/>
      <c r="F146" s="55"/>
      <c r="G146" s="55"/>
      <c r="H146" s="55"/>
      <c r="I146" s="55"/>
      <c r="J146" s="55"/>
      <c r="K146" s="55"/>
      <c r="L146" s="51" t="n">
        <f aca="false">E146+F146+G146+H146+I146+J146+K146</f>
        <v>0</v>
      </c>
      <c r="M146" s="52" t="n">
        <f aca="false">L146*D146</f>
        <v>0</v>
      </c>
      <c r="N146" s="273"/>
      <c r="O146" s="268"/>
      <c r="R146" s="269"/>
      <c r="S146" s="283"/>
      <c r="T146" s="283"/>
      <c r="U146" s="283"/>
      <c r="V146" s="283"/>
      <c r="W146" s="283"/>
      <c r="X146" s="33"/>
      <c r="AI146" s="33"/>
      <c r="AJ146" s="33"/>
      <c r="AK146" s="33"/>
      <c r="AL146" s="33"/>
      <c r="AM146" s="33"/>
      <c r="AN146" s="33"/>
    </row>
    <row r="147" customFormat="false" ht="14.25" hidden="true" customHeight="true" outlineLevel="0" collapsed="false">
      <c r="A147" s="163"/>
      <c r="B147" s="316"/>
      <c r="C147" s="55"/>
      <c r="D147" s="119" t="n">
        <v>0</v>
      </c>
      <c r="E147" s="55"/>
      <c r="F147" s="55"/>
      <c r="G147" s="55"/>
      <c r="H147" s="55"/>
      <c r="I147" s="55"/>
      <c r="J147" s="55"/>
      <c r="K147" s="55"/>
      <c r="L147" s="51" t="n">
        <f aca="false">E147+F147+G147+H147+I147+J147+K147</f>
        <v>0</v>
      </c>
      <c r="M147" s="52" t="n">
        <f aca="false">L147*D147</f>
        <v>0</v>
      </c>
      <c r="N147" s="273"/>
      <c r="O147" s="268"/>
      <c r="R147" s="269"/>
      <c r="S147" s="283"/>
      <c r="T147" s="283"/>
      <c r="U147" s="283"/>
      <c r="V147" s="283"/>
      <c r="W147" s="283"/>
      <c r="X147" s="33"/>
      <c r="AI147" s="33"/>
      <c r="AJ147" s="33"/>
      <c r="AK147" s="33"/>
      <c r="AL147" s="33"/>
      <c r="AM147" s="33"/>
      <c r="AN147" s="33"/>
    </row>
    <row r="148" customFormat="false" ht="14.25" hidden="false" customHeight="true" outlineLevel="0" collapsed="false">
      <c r="A148" s="167" t="s">
        <v>322</v>
      </c>
      <c r="B148" s="161" t="s">
        <v>320</v>
      </c>
      <c r="C148" s="36"/>
      <c r="D148" s="37" t="n">
        <v>0</v>
      </c>
      <c r="E148" s="38" t="s">
        <v>17</v>
      </c>
      <c r="F148" s="116" t="s">
        <v>310</v>
      </c>
      <c r="G148" s="318" t="s">
        <v>323</v>
      </c>
      <c r="H148" s="318" t="s">
        <v>21</v>
      </c>
      <c r="I148" s="318" t="s">
        <v>50</v>
      </c>
      <c r="J148" s="318" t="s">
        <v>324</v>
      </c>
      <c r="K148" s="318" t="s">
        <v>46</v>
      </c>
      <c r="L148" s="44" t="n">
        <f aca="false">L149+L150+L151+L152+L154+L153+L155+L156</f>
        <v>0</v>
      </c>
      <c r="M148" s="46"/>
      <c r="N148" s="282"/>
      <c r="O148" s="268"/>
      <c r="R148" s="269"/>
      <c r="S148" s="283"/>
      <c r="T148" s="283"/>
      <c r="U148" s="283"/>
      <c r="V148" s="283"/>
      <c r="W148" s="283"/>
      <c r="X148" s="33"/>
      <c r="AI148" s="33"/>
      <c r="AJ148" s="33"/>
      <c r="AK148" s="33"/>
      <c r="AL148" s="33"/>
      <c r="AM148" s="33"/>
      <c r="AN148" s="33"/>
    </row>
    <row r="149" customFormat="false" ht="14.25" hidden="false" customHeight="true" outlineLevel="0" collapsed="false">
      <c r="A149" s="163"/>
      <c r="B149" s="164"/>
      <c r="C149" s="49" t="n">
        <v>28</v>
      </c>
      <c r="D149" s="50" t="n">
        <v>65</v>
      </c>
      <c r="E149" s="49"/>
      <c r="F149" s="55"/>
      <c r="G149" s="55"/>
      <c r="H149" s="55"/>
      <c r="I149" s="55"/>
      <c r="J149" s="55"/>
      <c r="K149" s="55"/>
      <c r="L149" s="51" t="n">
        <f aca="false">E149+F149+G149+H149+I149+J149+K149</f>
        <v>0</v>
      </c>
      <c r="M149" s="52" t="n">
        <f aca="false">L149*D149</f>
        <v>0</v>
      </c>
      <c r="N149" s="273"/>
      <c r="O149" s="268"/>
      <c r="R149" s="269"/>
      <c r="S149" s="283"/>
      <c r="T149" s="283"/>
      <c r="U149" s="283"/>
      <c r="V149" s="283"/>
      <c r="W149" s="283"/>
      <c r="X149" s="33"/>
      <c r="AI149" s="33"/>
      <c r="AJ149" s="33"/>
      <c r="AK149" s="33"/>
      <c r="AL149" s="33"/>
      <c r="AM149" s="33"/>
      <c r="AN149" s="33"/>
    </row>
    <row r="150" customFormat="false" ht="14.25" hidden="false" customHeight="true" outlineLevel="0" collapsed="false">
      <c r="A150" s="163"/>
      <c r="B150" s="164"/>
      <c r="C150" s="49" t="n">
        <v>30</v>
      </c>
      <c r="D150" s="50" t="n">
        <v>65</v>
      </c>
      <c r="E150" s="49"/>
      <c r="F150" s="55"/>
      <c r="G150" s="55"/>
      <c r="H150" s="55"/>
      <c r="I150" s="55"/>
      <c r="J150" s="55"/>
      <c r="K150" s="55"/>
      <c r="L150" s="51" t="n">
        <f aca="false">E150+F150+G150+H150+I150+J150+K150</f>
        <v>0</v>
      </c>
      <c r="M150" s="52" t="n">
        <f aca="false">L150*D150</f>
        <v>0</v>
      </c>
      <c r="N150" s="273"/>
      <c r="O150" s="268"/>
      <c r="R150" s="269"/>
      <c r="S150" s="283"/>
      <c r="T150" s="283"/>
      <c r="U150" s="283"/>
      <c r="V150" s="283"/>
      <c r="W150" s="283"/>
      <c r="X150" s="33"/>
      <c r="AI150" s="33"/>
      <c r="AJ150" s="33"/>
      <c r="AK150" s="33"/>
      <c r="AL150" s="33"/>
      <c r="AM150" s="33"/>
      <c r="AN150" s="33"/>
    </row>
    <row r="151" customFormat="false" ht="14.25" hidden="false" customHeight="true" outlineLevel="0" collapsed="false">
      <c r="A151" s="163"/>
      <c r="B151" s="164"/>
      <c r="C151" s="49" t="n">
        <v>32</v>
      </c>
      <c r="D151" s="50" t="n">
        <v>65</v>
      </c>
      <c r="E151" s="49"/>
      <c r="F151" s="55"/>
      <c r="G151" s="55"/>
      <c r="H151" s="55"/>
      <c r="I151" s="55"/>
      <c r="J151" s="55"/>
      <c r="K151" s="55"/>
      <c r="L151" s="51" t="n">
        <f aca="false">E151+F151+G151+H151+I151+J151+K151</f>
        <v>0</v>
      </c>
      <c r="M151" s="52" t="n">
        <f aca="false">L151*D151</f>
        <v>0</v>
      </c>
      <c r="N151" s="273"/>
      <c r="O151" s="268"/>
      <c r="R151" s="269"/>
      <c r="S151" s="283"/>
      <c r="T151" s="283"/>
      <c r="U151" s="283"/>
      <c r="V151" s="283"/>
      <c r="W151" s="283"/>
      <c r="X151" s="33"/>
      <c r="AI151" s="33"/>
      <c r="AJ151" s="33"/>
      <c r="AK151" s="33"/>
      <c r="AL151" s="33"/>
      <c r="AM151" s="33"/>
      <c r="AN151" s="33"/>
    </row>
    <row r="152" customFormat="false" ht="14.25" hidden="false" customHeight="true" outlineLevel="0" collapsed="false">
      <c r="A152" s="163"/>
      <c r="B152" s="164"/>
      <c r="C152" s="49" t="n">
        <v>34</v>
      </c>
      <c r="D152" s="50" t="n">
        <v>65</v>
      </c>
      <c r="E152" s="49"/>
      <c r="F152" s="55"/>
      <c r="G152" s="55"/>
      <c r="H152" s="55"/>
      <c r="I152" s="55"/>
      <c r="J152" s="55"/>
      <c r="K152" s="55"/>
      <c r="L152" s="51" t="n">
        <f aca="false">E152+F152+G152+H152+I152+J152+K152</f>
        <v>0</v>
      </c>
      <c r="M152" s="52" t="n">
        <f aca="false">L152*D152</f>
        <v>0</v>
      </c>
      <c r="N152" s="273"/>
      <c r="O152" s="268"/>
      <c r="R152" s="269"/>
      <c r="S152" s="283"/>
      <c r="T152" s="283"/>
      <c r="U152" s="283"/>
      <c r="V152" s="283"/>
      <c r="W152" s="283"/>
      <c r="X152" s="33"/>
      <c r="AI152" s="33"/>
      <c r="AJ152" s="33"/>
      <c r="AK152" s="33"/>
      <c r="AL152" s="33"/>
      <c r="AM152" s="33"/>
      <c r="AN152" s="33"/>
    </row>
    <row r="153" customFormat="false" ht="14.25" hidden="false" customHeight="true" outlineLevel="0" collapsed="false">
      <c r="A153" s="163"/>
      <c r="B153" s="164"/>
      <c r="C153" s="49" t="n">
        <v>36</v>
      </c>
      <c r="D153" s="50" t="n">
        <v>75</v>
      </c>
      <c r="E153" s="49"/>
      <c r="F153" s="55"/>
      <c r="G153" s="55"/>
      <c r="H153" s="55"/>
      <c r="I153" s="55"/>
      <c r="J153" s="55"/>
      <c r="K153" s="55"/>
      <c r="L153" s="51" t="n">
        <f aca="false">E153+F153+G153+H153+I153+J153+K153</f>
        <v>0</v>
      </c>
      <c r="M153" s="52" t="n">
        <f aca="false">L153*D153</f>
        <v>0</v>
      </c>
      <c r="N153" s="273"/>
      <c r="O153" s="268"/>
      <c r="R153" s="269"/>
      <c r="S153" s="283"/>
      <c r="T153" s="283"/>
      <c r="U153" s="283"/>
      <c r="V153" s="283"/>
      <c r="W153" s="283"/>
      <c r="X153" s="33"/>
      <c r="AI153" s="33"/>
      <c r="AJ153" s="33"/>
      <c r="AK153" s="33"/>
      <c r="AL153" s="33"/>
      <c r="AM153" s="33"/>
      <c r="AN153" s="33"/>
    </row>
    <row r="154" customFormat="false" ht="14.25" hidden="false" customHeight="true" outlineLevel="0" collapsed="false">
      <c r="A154" s="163"/>
      <c r="B154" s="164"/>
      <c r="C154" s="49" t="n">
        <v>38</v>
      </c>
      <c r="D154" s="50" t="n">
        <v>75</v>
      </c>
      <c r="E154" s="49"/>
      <c r="F154" s="55"/>
      <c r="G154" s="55"/>
      <c r="H154" s="55"/>
      <c r="I154" s="55"/>
      <c r="J154" s="55"/>
      <c r="K154" s="55"/>
      <c r="L154" s="51" t="n">
        <f aca="false">E154+F154+G154+H154+I154+J154+K154</f>
        <v>0</v>
      </c>
      <c r="M154" s="52" t="n">
        <f aca="false">L154*D154</f>
        <v>0</v>
      </c>
      <c r="N154" s="273"/>
      <c r="O154" s="268"/>
      <c r="R154" s="269"/>
      <c r="S154" s="283"/>
      <c r="T154" s="283"/>
      <c r="U154" s="283"/>
      <c r="V154" s="283"/>
      <c r="W154" s="283"/>
      <c r="X154" s="33"/>
      <c r="AI154" s="33"/>
      <c r="AJ154" s="33"/>
      <c r="AK154" s="33"/>
      <c r="AL154" s="33"/>
      <c r="AM154" s="33"/>
      <c r="AN154" s="33"/>
    </row>
    <row r="155" customFormat="false" ht="14.25" hidden="false" customHeight="true" outlineLevel="0" collapsed="false">
      <c r="A155" s="169"/>
      <c r="B155" s="319"/>
      <c r="C155" s="66"/>
      <c r="D155" s="320"/>
      <c r="E155" s="66"/>
      <c r="F155" s="66"/>
      <c r="G155" s="66"/>
      <c r="H155" s="66"/>
      <c r="I155" s="66"/>
      <c r="J155" s="66"/>
      <c r="K155" s="66"/>
      <c r="L155" s="91"/>
      <c r="M155" s="92"/>
      <c r="N155" s="321"/>
      <c r="O155" s="268"/>
      <c r="R155" s="269"/>
      <c r="S155" s="283"/>
      <c r="T155" s="283"/>
      <c r="U155" s="283"/>
      <c r="V155" s="283"/>
      <c r="W155" s="283"/>
      <c r="X155" s="33"/>
      <c r="AI155" s="33"/>
      <c r="AJ155" s="33"/>
      <c r="AK155" s="33"/>
      <c r="AL155" s="33"/>
      <c r="AM155" s="33"/>
      <c r="AN155" s="33"/>
    </row>
    <row r="156" customFormat="false" ht="14.25" hidden="false" customHeight="true" outlineLevel="0" collapsed="false">
      <c r="A156" s="167" t="s">
        <v>325</v>
      </c>
      <c r="B156" s="161" t="s">
        <v>67</v>
      </c>
      <c r="C156" s="276"/>
      <c r="D156" s="37" t="n">
        <v>0</v>
      </c>
      <c r="E156" s="38" t="s">
        <v>17</v>
      </c>
      <c r="F156" s="100" t="s">
        <v>80</v>
      </c>
      <c r="G156" s="100" t="s">
        <v>81</v>
      </c>
      <c r="H156" s="89"/>
      <c r="I156" s="89"/>
      <c r="J156" s="89"/>
      <c r="K156" s="89"/>
      <c r="L156" s="44" t="n">
        <f aca="false">L157+L158+L159+L160+L162+L161+L163+L164</f>
        <v>0</v>
      </c>
      <c r="M156" s="46"/>
      <c r="N156" s="282"/>
      <c r="O156" s="268"/>
      <c r="R156" s="269"/>
      <c r="S156" s="283"/>
      <c r="T156" s="283"/>
      <c r="U156" s="283"/>
      <c r="V156" s="283"/>
      <c r="W156" s="283"/>
      <c r="X156" s="33"/>
      <c r="AI156" s="33"/>
      <c r="AJ156" s="33"/>
      <c r="AK156" s="33"/>
      <c r="AL156" s="33"/>
      <c r="AM156" s="33"/>
      <c r="AN156" s="33"/>
    </row>
    <row r="157" customFormat="false" ht="14.25" hidden="false" customHeight="true" outlineLevel="0" collapsed="false">
      <c r="A157" s="163"/>
      <c r="B157" s="164"/>
      <c r="C157" s="49" t="n">
        <v>24</v>
      </c>
      <c r="D157" s="50" t="n">
        <v>59</v>
      </c>
      <c r="E157" s="49"/>
      <c r="F157" s="49"/>
      <c r="G157" s="49"/>
      <c r="H157" s="55"/>
      <c r="I157" s="55"/>
      <c r="J157" s="55"/>
      <c r="K157" s="55"/>
      <c r="L157" s="51" t="n">
        <f aca="false">E157+F157+G157+H157+I157+J157+K157</f>
        <v>0</v>
      </c>
      <c r="M157" s="52" t="n">
        <f aca="false">L157*D157</f>
        <v>0</v>
      </c>
      <c r="N157" s="273"/>
      <c r="O157" s="268"/>
      <c r="R157" s="269"/>
      <c r="S157" s="283"/>
      <c r="T157" s="283"/>
      <c r="U157" s="283"/>
      <c r="V157" s="283"/>
      <c r="W157" s="283"/>
      <c r="X157" s="33"/>
      <c r="AI157" s="33"/>
      <c r="AJ157" s="33"/>
      <c r="AK157" s="33"/>
      <c r="AL157" s="33"/>
      <c r="AM157" s="33"/>
      <c r="AN157" s="33"/>
    </row>
    <row r="158" customFormat="false" ht="14.25" hidden="false" customHeight="true" outlineLevel="0" collapsed="false">
      <c r="A158" s="163"/>
      <c r="B158" s="164"/>
      <c r="C158" s="49" t="n">
        <v>26</v>
      </c>
      <c r="D158" s="50" t="n">
        <v>59</v>
      </c>
      <c r="E158" s="49"/>
      <c r="F158" s="49"/>
      <c r="G158" s="49"/>
      <c r="H158" s="55"/>
      <c r="I158" s="55"/>
      <c r="J158" s="55"/>
      <c r="K158" s="55"/>
      <c r="L158" s="51" t="n">
        <f aca="false">E158+F158+G158+H158+I158+J158+K158</f>
        <v>0</v>
      </c>
      <c r="M158" s="52" t="n">
        <f aca="false">L158*D158</f>
        <v>0</v>
      </c>
      <c r="N158" s="273"/>
      <c r="O158" s="268"/>
      <c r="R158" s="269"/>
      <c r="S158" s="283"/>
      <c r="T158" s="283"/>
      <c r="U158" s="283"/>
      <c r="V158" s="283"/>
      <c r="W158" s="283"/>
      <c r="X158" s="33"/>
      <c r="AI158" s="33"/>
      <c r="AJ158" s="33"/>
      <c r="AK158" s="33"/>
      <c r="AL158" s="33"/>
      <c r="AM158" s="33"/>
      <c r="AN158" s="33"/>
    </row>
    <row r="159" customFormat="false" ht="14.25" hidden="false" customHeight="true" outlineLevel="0" collapsed="false">
      <c r="A159" s="163"/>
      <c r="B159" s="164"/>
      <c r="C159" s="49" t="n">
        <v>28</v>
      </c>
      <c r="D159" s="61" t="n">
        <v>59</v>
      </c>
      <c r="E159" s="49"/>
      <c r="F159" s="49"/>
      <c r="G159" s="49"/>
      <c r="H159" s="55"/>
      <c r="I159" s="55"/>
      <c r="J159" s="55"/>
      <c r="K159" s="55"/>
      <c r="L159" s="51" t="n">
        <f aca="false">E159+F159+G159+H159+I159+J159+K159</f>
        <v>0</v>
      </c>
      <c r="M159" s="52" t="n">
        <f aca="false">L159*D159</f>
        <v>0</v>
      </c>
      <c r="N159" s="273"/>
      <c r="O159" s="268"/>
      <c r="R159" s="269"/>
      <c r="S159" s="283"/>
      <c r="T159" s="283"/>
      <c r="U159" s="283"/>
      <c r="V159" s="283"/>
      <c r="W159" s="283"/>
      <c r="X159" s="33"/>
      <c r="AI159" s="33"/>
      <c r="AJ159" s="33"/>
      <c r="AK159" s="33"/>
      <c r="AL159" s="33"/>
      <c r="AM159" s="33"/>
      <c r="AN159" s="33"/>
    </row>
    <row r="160" customFormat="false" ht="14.25" hidden="false" customHeight="true" outlineLevel="0" collapsed="false">
      <c r="A160" s="163"/>
      <c r="B160" s="164"/>
      <c r="C160" s="49" t="n">
        <v>30</v>
      </c>
      <c r="D160" s="61" t="n">
        <v>69</v>
      </c>
      <c r="E160" s="49"/>
      <c r="F160" s="49"/>
      <c r="G160" s="49"/>
      <c r="H160" s="55"/>
      <c r="I160" s="55"/>
      <c r="J160" s="55"/>
      <c r="K160" s="55"/>
      <c r="L160" s="51" t="n">
        <f aca="false">E160+F160+G160+H160+I160+J160+K160</f>
        <v>0</v>
      </c>
      <c r="M160" s="52" t="n">
        <f aca="false">L160*D160</f>
        <v>0</v>
      </c>
      <c r="N160" s="273"/>
      <c r="O160" s="268"/>
      <c r="R160" s="269"/>
      <c r="S160" s="283"/>
      <c r="T160" s="283"/>
      <c r="U160" s="283"/>
      <c r="V160" s="283"/>
      <c r="W160" s="283"/>
      <c r="X160" s="33"/>
      <c r="AI160" s="33"/>
      <c r="AJ160" s="33"/>
      <c r="AK160" s="33"/>
      <c r="AL160" s="33"/>
      <c r="AM160" s="33"/>
      <c r="AN160" s="33"/>
    </row>
    <row r="161" customFormat="false" ht="14.25" hidden="false" customHeight="true" outlineLevel="0" collapsed="false">
      <c r="A161" s="163"/>
      <c r="B161" s="164"/>
      <c r="C161" s="49" t="n">
        <v>32</v>
      </c>
      <c r="D161" s="61" t="n">
        <v>69</v>
      </c>
      <c r="E161" s="49"/>
      <c r="F161" s="49"/>
      <c r="G161" s="49"/>
      <c r="H161" s="55"/>
      <c r="I161" s="55"/>
      <c r="J161" s="55"/>
      <c r="K161" s="55"/>
      <c r="L161" s="51" t="n">
        <f aca="false">E161+F161+G161+H161+I161+J161+K161</f>
        <v>0</v>
      </c>
      <c r="M161" s="52" t="n">
        <f aca="false">L161*D161</f>
        <v>0</v>
      </c>
      <c r="N161" s="273"/>
      <c r="O161" s="268"/>
      <c r="R161" s="269"/>
      <c r="S161" s="283"/>
      <c r="T161" s="283"/>
      <c r="U161" s="283"/>
      <c r="V161" s="283"/>
      <c r="W161" s="283"/>
      <c r="X161" s="33"/>
      <c r="AI161" s="33"/>
      <c r="AJ161" s="33"/>
      <c r="AK161" s="33"/>
      <c r="AL161" s="33"/>
      <c r="AM161" s="33"/>
      <c r="AN161" s="33"/>
    </row>
    <row r="162" customFormat="false" ht="14.25" hidden="false" customHeight="true" outlineLevel="0" collapsed="false">
      <c r="A162" s="163"/>
      <c r="B162" s="164"/>
      <c r="C162" s="49" t="n">
        <v>34</v>
      </c>
      <c r="D162" s="61" t="n">
        <v>77</v>
      </c>
      <c r="E162" s="49"/>
      <c r="F162" s="49"/>
      <c r="G162" s="49"/>
      <c r="H162" s="55"/>
      <c r="I162" s="55"/>
      <c r="J162" s="55"/>
      <c r="K162" s="55"/>
      <c r="L162" s="51" t="n">
        <f aca="false">E162+F162+G162+H162+I162+J162+K162</f>
        <v>0</v>
      </c>
      <c r="M162" s="52" t="n">
        <f aca="false">L162*D162</f>
        <v>0</v>
      </c>
      <c r="N162" s="273"/>
      <c r="O162" s="268"/>
      <c r="R162" s="269"/>
      <c r="S162" s="283"/>
      <c r="T162" s="283"/>
      <c r="U162" s="283"/>
      <c r="V162" s="283"/>
      <c r="W162" s="283"/>
      <c r="X162" s="33"/>
      <c r="AI162" s="33"/>
      <c r="AJ162" s="33"/>
      <c r="AK162" s="33"/>
      <c r="AL162" s="33"/>
      <c r="AM162" s="33"/>
      <c r="AN162" s="33"/>
    </row>
    <row r="163" customFormat="false" ht="14.25" hidden="false" customHeight="true" outlineLevel="0" collapsed="false">
      <c r="A163" s="163"/>
      <c r="B163" s="309"/>
      <c r="C163" s="49" t="n">
        <v>36</v>
      </c>
      <c r="D163" s="61" t="n">
        <v>87</v>
      </c>
      <c r="E163" s="55"/>
      <c r="F163" s="55"/>
      <c r="G163" s="55"/>
      <c r="H163" s="55"/>
      <c r="I163" s="55"/>
      <c r="J163" s="55"/>
      <c r="K163" s="55"/>
      <c r="L163" s="51" t="n">
        <f aca="false">E163+F163+G163+H163+I163+J163+K163</f>
        <v>0</v>
      </c>
      <c r="M163" s="52" t="n">
        <f aca="false">L163*D163</f>
        <v>0</v>
      </c>
      <c r="N163" s="273"/>
      <c r="O163" s="268"/>
      <c r="R163" s="269"/>
      <c r="S163" s="283"/>
      <c r="T163" s="283"/>
      <c r="U163" s="283"/>
      <c r="V163" s="283"/>
      <c r="W163" s="283"/>
      <c r="X163" s="33"/>
      <c r="AI163" s="33"/>
      <c r="AJ163" s="33"/>
      <c r="AK163" s="33"/>
      <c r="AL163" s="33"/>
      <c r="AM163" s="33"/>
      <c r="AN163" s="33"/>
    </row>
    <row r="164" customFormat="false" ht="14.25" hidden="false" customHeight="true" outlineLevel="0" collapsed="false">
      <c r="A164" s="163"/>
      <c r="B164" s="309"/>
      <c r="C164" s="49" t="n">
        <v>38</v>
      </c>
      <c r="D164" s="61" t="n">
        <v>87</v>
      </c>
      <c r="E164" s="55"/>
      <c r="F164" s="55"/>
      <c r="G164" s="55"/>
      <c r="H164" s="55"/>
      <c r="I164" s="55"/>
      <c r="J164" s="55"/>
      <c r="K164" s="55"/>
      <c r="L164" s="51" t="n">
        <f aca="false">E164+F164+G164+H164+I164+J164+K164</f>
        <v>0</v>
      </c>
      <c r="M164" s="52" t="n">
        <f aca="false">L164*D164</f>
        <v>0</v>
      </c>
      <c r="N164" s="273"/>
      <c r="O164" s="268"/>
      <c r="R164" s="269"/>
      <c r="S164" s="283"/>
      <c r="T164" s="283"/>
      <c r="U164" s="283"/>
      <c r="V164" s="283"/>
      <c r="W164" s="283"/>
      <c r="X164" s="33"/>
      <c r="AI164" s="33"/>
      <c r="AJ164" s="33"/>
      <c r="AK164" s="33"/>
      <c r="AL164" s="33"/>
      <c r="AM164" s="33"/>
      <c r="AN164" s="33"/>
    </row>
    <row r="165" customFormat="false" ht="14.25" hidden="false" customHeight="true" outlineLevel="0" collapsed="false">
      <c r="A165" s="167" t="s">
        <v>326</v>
      </c>
      <c r="B165" s="161" t="s">
        <v>67</v>
      </c>
      <c r="C165" s="36"/>
      <c r="D165" s="37" t="n">
        <v>0</v>
      </c>
      <c r="E165" s="38" t="s">
        <v>187</v>
      </c>
      <c r="F165" s="89"/>
      <c r="G165" s="89"/>
      <c r="H165" s="89"/>
      <c r="I165" s="89"/>
      <c r="J165" s="89"/>
      <c r="K165" s="89"/>
      <c r="L165" s="44" t="n">
        <f aca="false">L166+L167+L168+L169+L171+L170+L172+L174</f>
        <v>0</v>
      </c>
      <c r="M165" s="46"/>
      <c r="N165" s="282"/>
      <c r="O165" s="268"/>
      <c r="R165" s="269"/>
      <c r="S165" s="283"/>
      <c r="T165" s="283"/>
      <c r="U165" s="283"/>
      <c r="V165" s="283"/>
      <c r="W165" s="283"/>
      <c r="X165" s="33"/>
      <c r="AI165" s="33"/>
      <c r="AJ165" s="33"/>
      <c r="AK165" s="33"/>
      <c r="AL165" s="33"/>
      <c r="AM165" s="33"/>
      <c r="AN165" s="33"/>
    </row>
    <row r="166" customFormat="false" ht="14.25" hidden="false" customHeight="true" outlineLevel="0" collapsed="false">
      <c r="A166" s="163"/>
      <c r="B166" s="164"/>
      <c r="C166" s="49" t="n">
        <v>24</v>
      </c>
      <c r="D166" s="61" t="n">
        <v>59</v>
      </c>
      <c r="E166" s="49"/>
      <c r="F166" s="55"/>
      <c r="G166" s="55"/>
      <c r="H166" s="55"/>
      <c r="I166" s="55"/>
      <c r="J166" s="55"/>
      <c r="K166" s="55"/>
      <c r="L166" s="51" t="n">
        <f aca="false">E166+F166+G166+H166+I166+J166+K166</f>
        <v>0</v>
      </c>
      <c r="M166" s="52" t="n">
        <f aca="false">L166*D166</f>
        <v>0</v>
      </c>
      <c r="N166" s="273"/>
      <c r="O166" s="268"/>
      <c r="R166" s="269"/>
      <c r="S166" s="283"/>
      <c r="T166" s="283"/>
      <c r="U166" s="283"/>
      <c r="V166" s="283"/>
      <c r="W166" s="283"/>
      <c r="X166" s="33"/>
      <c r="AI166" s="33"/>
      <c r="AJ166" s="33"/>
      <c r="AK166" s="33"/>
      <c r="AL166" s="33"/>
      <c r="AM166" s="33"/>
      <c r="AN166" s="33"/>
    </row>
    <row r="167" customFormat="false" ht="14.25" hidden="false" customHeight="true" outlineLevel="0" collapsed="false">
      <c r="A167" s="163"/>
      <c r="B167" s="164"/>
      <c r="C167" s="49" t="n">
        <v>26</v>
      </c>
      <c r="D167" s="61" t="n">
        <v>59</v>
      </c>
      <c r="E167" s="49"/>
      <c r="F167" s="55"/>
      <c r="G167" s="55"/>
      <c r="H167" s="55"/>
      <c r="I167" s="55"/>
      <c r="J167" s="55"/>
      <c r="K167" s="55"/>
      <c r="L167" s="51" t="n">
        <f aca="false">E167+F167+G167+H167+I167+J167+K167</f>
        <v>0</v>
      </c>
      <c r="M167" s="52" t="n">
        <f aca="false">L167*D167</f>
        <v>0</v>
      </c>
      <c r="N167" s="273"/>
      <c r="O167" s="268"/>
      <c r="R167" s="269"/>
      <c r="S167" s="283"/>
      <c r="T167" s="283"/>
      <c r="U167" s="283"/>
      <c r="V167" s="283"/>
      <c r="W167" s="283"/>
      <c r="X167" s="33"/>
      <c r="AI167" s="33"/>
      <c r="AJ167" s="33"/>
      <c r="AK167" s="33"/>
      <c r="AL167" s="33"/>
      <c r="AM167" s="33"/>
      <c r="AN167" s="33"/>
    </row>
    <row r="168" customFormat="false" ht="14.25" hidden="false" customHeight="true" outlineLevel="0" collapsed="false">
      <c r="A168" s="163"/>
      <c r="B168" s="164"/>
      <c r="C168" s="49" t="n">
        <v>28</v>
      </c>
      <c r="D168" s="61" t="n">
        <v>59</v>
      </c>
      <c r="E168" s="49"/>
      <c r="F168" s="55"/>
      <c r="G168" s="55"/>
      <c r="H168" s="55"/>
      <c r="I168" s="55"/>
      <c r="J168" s="55"/>
      <c r="K168" s="55"/>
      <c r="L168" s="51" t="n">
        <f aca="false">E168+F168+G168+H168+I168+J168+K168</f>
        <v>0</v>
      </c>
      <c r="M168" s="52" t="n">
        <f aca="false">L168*D168</f>
        <v>0</v>
      </c>
      <c r="N168" s="273"/>
      <c r="O168" s="268"/>
      <c r="R168" s="269"/>
      <c r="S168" s="283"/>
      <c r="T168" s="283"/>
      <c r="U168" s="283"/>
      <c r="V168" s="283"/>
      <c r="W168" s="283"/>
      <c r="X168" s="33"/>
      <c r="AI168" s="33"/>
      <c r="AJ168" s="33"/>
      <c r="AK168" s="33"/>
      <c r="AL168" s="33"/>
      <c r="AM168" s="33"/>
      <c r="AN168" s="33"/>
    </row>
    <row r="169" customFormat="false" ht="14.25" hidden="false" customHeight="true" outlineLevel="0" collapsed="false">
      <c r="A169" s="163"/>
      <c r="B169" s="164"/>
      <c r="C169" s="49" t="n">
        <v>30</v>
      </c>
      <c r="D169" s="61" t="n">
        <v>69</v>
      </c>
      <c r="E169" s="49"/>
      <c r="F169" s="55"/>
      <c r="G169" s="55"/>
      <c r="H169" s="55"/>
      <c r="I169" s="55"/>
      <c r="J169" s="55"/>
      <c r="K169" s="55"/>
      <c r="L169" s="51" t="n">
        <f aca="false">E169+F169+G169+H169+I169+J169+K169</f>
        <v>0</v>
      </c>
      <c r="M169" s="52" t="n">
        <f aca="false">L169*D169</f>
        <v>0</v>
      </c>
      <c r="N169" s="273"/>
      <c r="O169" s="268"/>
      <c r="R169" s="269"/>
      <c r="S169" s="283"/>
      <c r="T169" s="283"/>
      <c r="U169" s="283"/>
      <c r="V169" s="283"/>
      <c r="W169" s="283"/>
      <c r="X169" s="33"/>
      <c r="AI169" s="33"/>
      <c r="AJ169" s="33"/>
      <c r="AK169" s="33"/>
      <c r="AL169" s="33"/>
      <c r="AM169" s="33"/>
      <c r="AN169" s="33"/>
    </row>
    <row r="170" customFormat="false" ht="14.25" hidden="false" customHeight="true" outlineLevel="0" collapsed="false">
      <c r="A170" s="163"/>
      <c r="B170" s="164"/>
      <c r="C170" s="49" t="n">
        <v>32</v>
      </c>
      <c r="D170" s="61" t="n">
        <v>69</v>
      </c>
      <c r="E170" s="49"/>
      <c r="F170" s="55"/>
      <c r="G170" s="55"/>
      <c r="H170" s="55"/>
      <c r="I170" s="55"/>
      <c r="J170" s="55"/>
      <c r="K170" s="55"/>
      <c r="L170" s="51" t="n">
        <f aca="false">E170+F170+G170+H170+I170+J170+K170</f>
        <v>0</v>
      </c>
      <c r="M170" s="52" t="n">
        <f aca="false">L170*D170</f>
        <v>0</v>
      </c>
      <c r="N170" s="273"/>
      <c r="O170" s="268"/>
      <c r="R170" s="269"/>
      <c r="S170" s="283"/>
      <c r="T170" s="283"/>
      <c r="U170" s="283"/>
      <c r="V170" s="283"/>
      <c r="W170" s="283"/>
      <c r="X170" s="33"/>
      <c r="AI170" s="33"/>
      <c r="AJ170" s="33"/>
      <c r="AK170" s="33"/>
      <c r="AL170" s="33"/>
      <c r="AM170" s="33"/>
      <c r="AN170" s="33"/>
    </row>
    <row r="171" customFormat="false" ht="14.25" hidden="false" customHeight="true" outlineLevel="0" collapsed="false">
      <c r="A171" s="163"/>
      <c r="B171" s="164"/>
      <c r="C171" s="49" t="n">
        <v>34</v>
      </c>
      <c r="D171" s="61" t="n">
        <v>77</v>
      </c>
      <c r="E171" s="49"/>
      <c r="F171" s="55"/>
      <c r="G171" s="55"/>
      <c r="H171" s="55"/>
      <c r="I171" s="55"/>
      <c r="J171" s="55"/>
      <c r="K171" s="55"/>
      <c r="L171" s="51" t="n">
        <f aca="false">E171+F171+G171+H171+I171+J171+K171</f>
        <v>0</v>
      </c>
      <c r="M171" s="52" t="n">
        <f aca="false">L171*D171</f>
        <v>0</v>
      </c>
      <c r="N171" s="273"/>
      <c r="O171" s="268"/>
      <c r="R171" s="269"/>
      <c r="S171" s="283"/>
      <c r="T171" s="283"/>
      <c r="U171" s="283"/>
      <c r="V171" s="283"/>
      <c r="W171" s="283"/>
      <c r="X171" s="33"/>
      <c r="AI171" s="33"/>
      <c r="AJ171" s="33"/>
      <c r="AK171" s="33"/>
      <c r="AL171" s="33"/>
      <c r="AM171" s="33"/>
      <c r="AN171" s="33"/>
    </row>
    <row r="172" customFormat="false" ht="14.25" hidden="false" customHeight="true" outlineLevel="0" collapsed="false">
      <c r="A172" s="163"/>
      <c r="B172" s="164"/>
      <c r="C172" s="49" t="n">
        <v>36</v>
      </c>
      <c r="D172" s="61" t="n">
        <v>87</v>
      </c>
      <c r="E172" s="49"/>
      <c r="F172" s="55"/>
      <c r="G172" s="55"/>
      <c r="H172" s="55"/>
      <c r="I172" s="55"/>
      <c r="J172" s="55"/>
      <c r="K172" s="55"/>
      <c r="L172" s="51" t="n">
        <f aca="false">E172+F172+G172+H172+I172+J172+K172</f>
        <v>0</v>
      </c>
      <c r="M172" s="52" t="n">
        <f aca="false">L172*D172</f>
        <v>0</v>
      </c>
      <c r="N172" s="273"/>
      <c r="O172" s="268"/>
      <c r="R172" s="269"/>
      <c r="S172" s="283"/>
      <c r="T172" s="283"/>
      <c r="U172" s="283"/>
      <c r="V172" s="283"/>
      <c r="W172" s="283"/>
      <c r="X172" s="33"/>
      <c r="AI172" s="33"/>
      <c r="AJ172" s="33"/>
      <c r="AK172" s="33"/>
      <c r="AL172" s="33"/>
      <c r="AM172" s="33"/>
      <c r="AN172" s="33"/>
    </row>
    <row r="173" customFormat="false" ht="14.25" hidden="false" customHeight="true" outlineLevel="0" collapsed="false">
      <c r="A173" s="163"/>
      <c r="B173" s="164"/>
      <c r="C173" s="49" t="n">
        <v>38</v>
      </c>
      <c r="D173" s="61" t="n">
        <v>87</v>
      </c>
      <c r="E173" s="49"/>
      <c r="F173" s="55"/>
      <c r="G173" s="55"/>
      <c r="H173" s="55"/>
      <c r="I173" s="55"/>
      <c r="J173" s="55"/>
      <c r="K173" s="55"/>
      <c r="L173" s="51" t="n">
        <f aca="false">E173+F173+G173+H173+I173+J173+K173</f>
        <v>0</v>
      </c>
      <c r="M173" s="52" t="n">
        <f aca="false">L173*D173</f>
        <v>0</v>
      </c>
      <c r="N173" s="273"/>
      <c r="O173" s="268"/>
      <c r="R173" s="269"/>
      <c r="S173" s="283"/>
      <c r="T173" s="283"/>
      <c r="U173" s="283"/>
      <c r="V173" s="283"/>
      <c r="W173" s="283"/>
      <c r="X173" s="33"/>
      <c r="AI173" s="33"/>
      <c r="AJ173" s="33"/>
      <c r="AK173" s="33"/>
      <c r="AL173" s="33"/>
      <c r="AM173" s="33"/>
      <c r="AN173" s="33"/>
    </row>
    <row r="174" customFormat="false" ht="14.25" hidden="false" customHeight="true" outlineLevel="0" collapsed="false">
      <c r="A174" s="163"/>
      <c r="B174" s="164"/>
      <c r="C174" s="49" t="n">
        <v>40</v>
      </c>
      <c r="D174" s="61" t="n">
        <v>100</v>
      </c>
      <c r="E174" s="49"/>
      <c r="F174" s="55"/>
      <c r="G174" s="55"/>
      <c r="H174" s="55"/>
      <c r="I174" s="55"/>
      <c r="J174" s="55"/>
      <c r="K174" s="55"/>
      <c r="L174" s="51" t="n">
        <f aca="false">E174+F174+G174+H174+I174+J174+K174</f>
        <v>0</v>
      </c>
      <c r="M174" s="52" t="n">
        <f aca="false">L174*D174</f>
        <v>0</v>
      </c>
      <c r="N174" s="273"/>
      <c r="O174" s="268"/>
      <c r="R174" s="269"/>
      <c r="S174" s="283"/>
      <c r="T174" s="283"/>
      <c r="U174" s="283"/>
      <c r="V174" s="283"/>
      <c r="W174" s="283"/>
      <c r="X174" s="33"/>
      <c r="AI174" s="33"/>
      <c r="AJ174" s="33"/>
      <c r="AK174" s="33"/>
      <c r="AL174" s="33"/>
      <c r="AM174" s="33"/>
      <c r="AN174" s="33"/>
    </row>
    <row r="175" customFormat="false" ht="14.25" hidden="false" customHeight="true" outlineLevel="0" collapsed="false">
      <c r="A175" s="167" t="s">
        <v>327</v>
      </c>
      <c r="B175" s="161" t="s">
        <v>67</v>
      </c>
      <c r="C175" s="36"/>
      <c r="D175" s="37" t="n">
        <v>0</v>
      </c>
      <c r="E175" s="38" t="s">
        <v>317</v>
      </c>
      <c r="F175" s="89"/>
      <c r="G175" s="89"/>
      <c r="H175" s="89"/>
      <c r="I175" s="89"/>
      <c r="J175" s="89"/>
      <c r="K175" s="89"/>
      <c r="L175" s="44" t="n">
        <f aca="false">L176+L177+L178+L179+L183+L180+L181+L182</f>
        <v>0</v>
      </c>
      <c r="M175" s="46"/>
      <c r="N175" s="282"/>
      <c r="O175" s="268"/>
      <c r="R175" s="269"/>
      <c r="S175" s="283"/>
      <c r="T175" s="283"/>
      <c r="U175" s="283"/>
      <c r="V175" s="283"/>
      <c r="W175" s="283"/>
      <c r="X175" s="33"/>
      <c r="AI175" s="33"/>
      <c r="AJ175" s="33"/>
      <c r="AK175" s="33"/>
      <c r="AL175" s="33"/>
      <c r="AM175" s="33"/>
      <c r="AN175" s="33"/>
    </row>
    <row r="176" customFormat="false" ht="14.25" hidden="false" customHeight="true" outlineLevel="0" collapsed="false">
      <c r="A176" s="163"/>
      <c r="B176" s="164"/>
      <c r="C176" s="49" t="n">
        <v>24</v>
      </c>
      <c r="D176" s="61" t="n">
        <v>79</v>
      </c>
      <c r="E176" s="49"/>
      <c r="F176" s="55"/>
      <c r="G176" s="55"/>
      <c r="H176" s="55"/>
      <c r="I176" s="55"/>
      <c r="J176" s="55"/>
      <c r="K176" s="55"/>
      <c r="L176" s="51" t="n">
        <f aca="false">E176+F176+G176+H176+I176+J176+K176</f>
        <v>0</v>
      </c>
      <c r="M176" s="52" t="n">
        <f aca="false">L176*D176</f>
        <v>0</v>
      </c>
      <c r="N176" s="273"/>
      <c r="O176" s="268"/>
      <c r="R176" s="269"/>
      <c r="S176" s="283"/>
      <c r="T176" s="283"/>
      <c r="U176" s="283"/>
      <c r="V176" s="283"/>
      <c r="W176" s="283"/>
      <c r="X176" s="33"/>
      <c r="AI176" s="33"/>
      <c r="AJ176" s="33"/>
      <c r="AK176" s="33"/>
      <c r="AL176" s="33"/>
      <c r="AM176" s="33"/>
      <c r="AN176" s="33"/>
    </row>
    <row r="177" customFormat="false" ht="14.25" hidden="false" customHeight="true" outlineLevel="0" collapsed="false">
      <c r="A177" s="163"/>
      <c r="B177" s="164"/>
      <c r="C177" s="49" t="n">
        <v>26</v>
      </c>
      <c r="D177" s="61" t="n">
        <v>79</v>
      </c>
      <c r="E177" s="49"/>
      <c r="F177" s="55"/>
      <c r="G177" s="55"/>
      <c r="H177" s="55"/>
      <c r="I177" s="55"/>
      <c r="J177" s="55"/>
      <c r="K177" s="55"/>
      <c r="L177" s="51" t="n">
        <f aca="false">E177+F177+G177+H177+I177+J177+K177</f>
        <v>0</v>
      </c>
      <c r="M177" s="52" t="n">
        <f aca="false">L177*D177</f>
        <v>0</v>
      </c>
      <c r="N177" s="273"/>
      <c r="O177" s="268"/>
      <c r="R177" s="269"/>
      <c r="S177" s="283"/>
      <c r="T177" s="283"/>
      <c r="U177" s="283"/>
      <c r="V177" s="283"/>
      <c r="W177" s="283"/>
      <c r="X177" s="33"/>
      <c r="AI177" s="33"/>
      <c r="AJ177" s="33"/>
      <c r="AK177" s="33"/>
      <c r="AL177" s="33"/>
      <c r="AM177" s="33"/>
      <c r="AN177" s="33"/>
    </row>
    <row r="178" customFormat="false" ht="14.25" hidden="false" customHeight="true" outlineLevel="0" collapsed="false">
      <c r="A178" s="163"/>
      <c r="B178" s="164"/>
      <c r="C178" s="49" t="n">
        <v>28</v>
      </c>
      <c r="D178" s="61" t="n">
        <v>79</v>
      </c>
      <c r="E178" s="49"/>
      <c r="F178" s="55"/>
      <c r="G178" s="55"/>
      <c r="H178" s="55"/>
      <c r="I178" s="55"/>
      <c r="J178" s="55"/>
      <c r="K178" s="55"/>
      <c r="L178" s="51" t="n">
        <f aca="false">E178+F178+G178+H178+I178+J178+K178</f>
        <v>0</v>
      </c>
      <c r="M178" s="52" t="n">
        <f aca="false">L178*D178</f>
        <v>0</v>
      </c>
      <c r="N178" s="273"/>
      <c r="O178" s="268"/>
      <c r="R178" s="269"/>
      <c r="S178" s="283"/>
      <c r="T178" s="283"/>
      <c r="U178" s="283"/>
      <c r="V178" s="283"/>
      <c r="W178" s="283"/>
      <c r="X178" s="33"/>
      <c r="AI178" s="33"/>
      <c r="AJ178" s="33"/>
      <c r="AK178" s="33"/>
      <c r="AL178" s="33"/>
      <c r="AM178" s="33"/>
      <c r="AN178" s="33"/>
    </row>
    <row r="179" customFormat="false" ht="14.25" hidden="false" customHeight="true" outlineLevel="0" collapsed="false">
      <c r="A179" s="163"/>
      <c r="B179" s="164"/>
      <c r="C179" s="49" t="n">
        <v>30</v>
      </c>
      <c r="D179" s="61" t="n">
        <v>93</v>
      </c>
      <c r="E179" s="49"/>
      <c r="F179" s="55"/>
      <c r="G179" s="55"/>
      <c r="H179" s="55"/>
      <c r="I179" s="55"/>
      <c r="J179" s="55"/>
      <c r="K179" s="55"/>
      <c r="L179" s="51" t="n">
        <f aca="false">E179+F179+G179+H179+I179+J179+K179</f>
        <v>0</v>
      </c>
      <c r="M179" s="52" t="n">
        <f aca="false">L179*D179</f>
        <v>0</v>
      </c>
      <c r="N179" s="273"/>
      <c r="O179" s="268"/>
      <c r="R179" s="269"/>
      <c r="S179" s="283"/>
      <c r="T179" s="283"/>
      <c r="U179" s="283"/>
      <c r="V179" s="283"/>
      <c r="W179" s="283"/>
      <c r="X179" s="33"/>
      <c r="AI179" s="33"/>
      <c r="AJ179" s="33"/>
      <c r="AK179" s="33"/>
      <c r="AL179" s="33"/>
      <c r="AM179" s="33"/>
      <c r="AN179" s="33"/>
    </row>
    <row r="180" customFormat="false" ht="14.25" hidden="false" customHeight="true" outlineLevel="0" collapsed="false">
      <c r="A180" s="322"/>
      <c r="B180" s="164"/>
      <c r="C180" s="49" t="n">
        <v>32</v>
      </c>
      <c r="D180" s="61" t="n">
        <v>93</v>
      </c>
      <c r="E180" s="49"/>
      <c r="F180" s="55"/>
      <c r="G180" s="55"/>
      <c r="H180" s="55"/>
      <c r="I180" s="55"/>
      <c r="J180" s="55"/>
      <c r="K180" s="55"/>
      <c r="L180" s="51" t="n">
        <f aca="false">E180+F180+G180+H180+I180+J180+K180</f>
        <v>0</v>
      </c>
      <c r="M180" s="52" t="n">
        <f aca="false">L180*D180</f>
        <v>0</v>
      </c>
      <c r="N180" s="273"/>
      <c r="O180" s="268"/>
      <c r="R180" s="269"/>
      <c r="S180" s="283"/>
      <c r="T180" s="283"/>
      <c r="U180" s="283"/>
      <c r="V180" s="283"/>
      <c r="W180" s="283"/>
      <c r="X180" s="33"/>
      <c r="AI180" s="33"/>
      <c r="AJ180" s="33"/>
      <c r="AK180" s="33"/>
      <c r="AL180" s="33"/>
      <c r="AM180" s="33"/>
      <c r="AN180" s="33"/>
    </row>
    <row r="181" customFormat="false" ht="14.25" hidden="false" customHeight="true" outlineLevel="0" collapsed="false">
      <c r="A181" s="163"/>
      <c r="B181" s="164"/>
      <c r="C181" s="49" t="n">
        <v>34</v>
      </c>
      <c r="D181" s="61" t="n">
        <v>106</v>
      </c>
      <c r="E181" s="49"/>
      <c r="F181" s="55"/>
      <c r="G181" s="55"/>
      <c r="H181" s="55"/>
      <c r="I181" s="55"/>
      <c r="J181" s="55"/>
      <c r="K181" s="55"/>
      <c r="L181" s="51" t="n">
        <f aca="false">E181+F181+G181+H181+I181+J181+K181</f>
        <v>0</v>
      </c>
      <c r="M181" s="52" t="n">
        <f aca="false">L181*D181</f>
        <v>0</v>
      </c>
      <c r="N181" s="273"/>
      <c r="O181" s="268"/>
      <c r="R181" s="269"/>
      <c r="S181" s="283"/>
      <c r="T181" s="283"/>
      <c r="U181" s="283"/>
      <c r="V181" s="283"/>
      <c r="W181" s="283"/>
      <c r="X181" s="33"/>
      <c r="AI181" s="33"/>
      <c r="AJ181" s="33"/>
      <c r="AK181" s="33"/>
      <c r="AL181" s="33"/>
      <c r="AM181" s="33"/>
      <c r="AN181" s="33"/>
    </row>
    <row r="182" customFormat="false" ht="14.25" hidden="false" customHeight="true" outlineLevel="0" collapsed="false">
      <c r="A182" s="163"/>
      <c r="B182" s="164"/>
      <c r="C182" s="49" t="n">
        <v>36</v>
      </c>
      <c r="D182" s="61" t="n">
        <v>120</v>
      </c>
      <c r="E182" s="49"/>
      <c r="F182" s="55"/>
      <c r="G182" s="55"/>
      <c r="H182" s="55"/>
      <c r="I182" s="55"/>
      <c r="J182" s="55"/>
      <c r="K182" s="55"/>
      <c r="L182" s="51" t="n">
        <f aca="false">E182+F182+G182+H182+I182+J182+K182</f>
        <v>0</v>
      </c>
      <c r="M182" s="52" t="n">
        <f aca="false">L182*D182</f>
        <v>0</v>
      </c>
      <c r="N182" s="273"/>
      <c r="O182" s="268"/>
      <c r="R182" s="269"/>
      <c r="S182" s="283"/>
      <c r="T182" s="283"/>
      <c r="U182" s="283"/>
      <c r="V182" s="283"/>
      <c r="W182" s="283"/>
      <c r="X182" s="33"/>
      <c r="AI182" s="33"/>
      <c r="AJ182" s="33"/>
      <c r="AK182" s="33"/>
      <c r="AL182" s="33"/>
      <c r="AM182" s="33"/>
      <c r="AN182" s="33"/>
    </row>
    <row r="183" customFormat="false" ht="14.25" hidden="false" customHeight="true" outlineLevel="0" collapsed="false">
      <c r="A183" s="163"/>
      <c r="B183" s="164"/>
      <c r="C183" s="49" t="n">
        <v>38</v>
      </c>
      <c r="D183" s="61" t="n">
        <v>120</v>
      </c>
      <c r="E183" s="49"/>
      <c r="F183" s="55"/>
      <c r="G183" s="55"/>
      <c r="H183" s="55"/>
      <c r="I183" s="55"/>
      <c r="J183" s="55"/>
      <c r="K183" s="55"/>
      <c r="L183" s="51" t="n">
        <f aca="false">E183+F183+G183+H183+I183+J183+K183</f>
        <v>0</v>
      </c>
      <c r="M183" s="52" t="n">
        <f aca="false">L183*D183</f>
        <v>0</v>
      </c>
      <c r="N183" s="273"/>
      <c r="O183" s="268"/>
      <c r="R183" s="269"/>
      <c r="S183" s="283"/>
      <c r="T183" s="283"/>
      <c r="U183" s="283"/>
      <c r="V183" s="283"/>
      <c r="W183" s="283"/>
      <c r="X183" s="33"/>
      <c r="AI183" s="33"/>
      <c r="AJ183" s="33"/>
      <c r="AK183" s="33"/>
      <c r="AL183" s="33"/>
      <c r="AM183" s="33"/>
      <c r="AN183" s="33"/>
    </row>
    <row r="184" customFormat="false" ht="14.25" hidden="false" customHeight="true" outlineLevel="0" collapsed="false">
      <c r="A184" s="167" t="s">
        <v>328</v>
      </c>
      <c r="B184" s="161" t="s">
        <v>67</v>
      </c>
      <c r="C184" s="36"/>
      <c r="D184" s="37" t="n">
        <v>0</v>
      </c>
      <c r="E184" s="38" t="s">
        <v>187</v>
      </c>
      <c r="F184" s="89"/>
      <c r="G184" s="89"/>
      <c r="H184" s="89"/>
      <c r="I184" s="89"/>
      <c r="J184" s="89"/>
      <c r="K184" s="89"/>
      <c r="L184" s="44" t="n">
        <f aca="false">L185+L186+L187+L188+L191+L189+L192+L193</f>
        <v>0</v>
      </c>
      <c r="M184" s="46"/>
      <c r="N184" s="282"/>
      <c r="O184" s="268"/>
      <c r="R184" s="269"/>
      <c r="S184" s="283"/>
      <c r="T184" s="283"/>
      <c r="U184" s="283"/>
      <c r="V184" s="283"/>
      <c r="W184" s="283"/>
      <c r="X184" s="33"/>
      <c r="AI184" s="33"/>
      <c r="AJ184" s="33"/>
      <c r="AK184" s="33"/>
      <c r="AL184" s="33"/>
      <c r="AM184" s="33"/>
      <c r="AN184" s="33"/>
    </row>
    <row r="185" customFormat="false" ht="14.25" hidden="false" customHeight="true" outlineLevel="0" collapsed="false">
      <c r="A185" s="163"/>
      <c r="B185" s="164"/>
      <c r="C185" s="49" t="n">
        <v>24</v>
      </c>
      <c r="D185" s="50" t="n">
        <v>100</v>
      </c>
      <c r="E185" s="49"/>
      <c r="F185" s="55"/>
      <c r="G185" s="55"/>
      <c r="H185" s="55"/>
      <c r="I185" s="55"/>
      <c r="J185" s="55"/>
      <c r="K185" s="55"/>
      <c r="L185" s="51" t="n">
        <f aca="false">E185+F185+G185+H185+I185+J185+K185</f>
        <v>0</v>
      </c>
      <c r="M185" s="52" t="n">
        <f aca="false">L185*D185</f>
        <v>0</v>
      </c>
      <c r="N185" s="273"/>
      <c r="O185" s="268"/>
      <c r="R185" s="269"/>
      <c r="S185" s="283"/>
      <c r="T185" s="283"/>
      <c r="U185" s="283"/>
      <c r="V185" s="283"/>
      <c r="W185" s="283"/>
      <c r="X185" s="33"/>
      <c r="AI185" s="33"/>
      <c r="AJ185" s="33"/>
      <c r="AK185" s="33"/>
      <c r="AL185" s="33"/>
      <c r="AM185" s="33"/>
      <c r="AN185" s="33"/>
    </row>
    <row r="186" customFormat="false" ht="14.25" hidden="false" customHeight="true" outlineLevel="0" collapsed="false">
      <c r="A186" s="163"/>
      <c r="B186" s="164"/>
      <c r="C186" s="49" t="n">
        <v>26</v>
      </c>
      <c r="D186" s="50" t="n">
        <v>100</v>
      </c>
      <c r="E186" s="49"/>
      <c r="F186" s="55"/>
      <c r="G186" s="55"/>
      <c r="H186" s="55"/>
      <c r="I186" s="55"/>
      <c r="J186" s="55"/>
      <c r="K186" s="55"/>
      <c r="L186" s="51" t="n">
        <f aca="false">E186+F186+G186+H186+I186+J186+K186</f>
        <v>0</v>
      </c>
      <c r="M186" s="52" t="n">
        <f aca="false">L186*D186</f>
        <v>0</v>
      </c>
      <c r="N186" s="273"/>
      <c r="O186" s="268"/>
      <c r="R186" s="269"/>
      <c r="S186" s="283"/>
      <c r="T186" s="283"/>
      <c r="U186" s="283"/>
      <c r="V186" s="283"/>
      <c r="W186" s="283"/>
      <c r="X186" s="33"/>
      <c r="AI186" s="33"/>
      <c r="AJ186" s="33"/>
      <c r="AK186" s="33"/>
      <c r="AL186" s="33"/>
      <c r="AM186" s="33"/>
      <c r="AN186" s="33"/>
    </row>
    <row r="187" customFormat="false" ht="14.25" hidden="false" customHeight="true" outlineLevel="0" collapsed="false">
      <c r="A187" s="163"/>
      <c r="B187" s="164"/>
      <c r="C187" s="49" t="n">
        <v>28</v>
      </c>
      <c r="D187" s="50" t="n">
        <v>100</v>
      </c>
      <c r="E187" s="49"/>
      <c r="F187" s="55"/>
      <c r="G187" s="55"/>
      <c r="H187" s="55"/>
      <c r="I187" s="55"/>
      <c r="J187" s="55"/>
      <c r="K187" s="55"/>
      <c r="L187" s="51" t="n">
        <f aca="false">E187+F187+G187+H187+I187+J187+K187</f>
        <v>0</v>
      </c>
      <c r="M187" s="52" t="n">
        <f aca="false">L187*D187</f>
        <v>0</v>
      </c>
      <c r="N187" s="273"/>
      <c r="O187" s="268"/>
      <c r="R187" s="269"/>
      <c r="S187" s="283"/>
      <c r="T187" s="283"/>
      <c r="U187" s="283"/>
      <c r="V187" s="283"/>
      <c r="W187" s="283"/>
      <c r="X187" s="33"/>
      <c r="AI187" s="33"/>
      <c r="AJ187" s="33"/>
      <c r="AK187" s="33"/>
      <c r="AL187" s="33"/>
      <c r="AM187" s="33"/>
      <c r="AN187" s="33"/>
    </row>
    <row r="188" customFormat="false" ht="14.25" hidden="false" customHeight="true" outlineLevel="0" collapsed="false">
      <c r="A188" s="163"/>
      <c r="B188" s="164"/>
      <c r="C188" s="49" t="n">
        <v>30</v>
      </c>
      <c r="D188" s="50" t="n">
        <v>110</v>
      </c>
      <c r="E188" s="49"/>
      <c r="F188" s="55"/>
      <c r="G188" s="55"/>
      <c r="H188" s="55"/>
      <c r="I188" s="55"/>
      <c r="J188" s="55"/>
      <c r="K188" s="55"/>
      <c r="L188" s="51" t="n">
        <f aca="false">E188+F188+G188+H188+I188+J188+K188</f>
        <v>0</v>
      </c>
      <c r="M188" s="52" t="n">
        <f aca="false">L188*D188</f>
        <v>0</v>
      </c>
      <c r="N188" s="273"/>
      <c r="O188" s="268"/>
      <c r="R188" s="269"/>
      <c r="S188" s="283"/>
      <c r="T188" s="283"/>
      <c r="U188" s="283"/>
      <c r="V188" s="283"/>
      <c r="W188" s="283"/>
      <c r="X188" s="33"/>
      <c r="AI188" s="33"/>
      <c r="AJ188" s="33"/>
      <c r="AK188" s="33"/>
      <c r="AL188" s="33"/>
      <c r="AM188" s="33"/>
      <c r="AN188" s="33"/>
    </row>
    <row r="189" customFormat="false" ht="14.25" hidden="false" customHeight="true" outlineLevel="0" collapsed="false">
      <c r="A189" s="322"/>
      <c r="B189" s="164"/>
      <c r="C189" s="49" t="n">
        <v>32</v>
      </c>
      <c r="D189" s="50" t="n">
        <v>110</v>
      </c>
      <c r="E189" s="49"/>
      <c r="F189" s="55"/>
      <c r="G189" s="55"/>
      <c r="H189" s="55"/>
      <c r="I189" s="55"/>
      <c r="J189" s="55"/>
      <c r="K189" s="55"/>
      <c r="L189" s="51" t="n">
        <f aca="false">E189+F189+G189+H189+I189+J189+K189</f>
        <v>0</v>
      </c>
      <c r="M189" s="52" t="n">
        <f aca="false">L189*D189</f>
        <v>0</v>
      </c>
      <c r="N189" s="273"/>
      <c r="O189" s="268"/>
      <c r="R189" s="269"/>
      <c r="S189" s="283"/>
      <c r="T189" s="283"/>
      <c r="U189" s="283"/>
      <c r="V189" s="283"/>
      <c r="W189" s="283"/>
      <c r="X189" s="33"/>
      <c r="AI189" s="33"/>
      <c r="AJ189" s="33"/>
      <c r="AK189" s="33"/>
      <c r="AL189" s="33"/>
      <c r="AM189" s="33"/>
      <c r="AN189" s="33"/>
    </row>
    <row r="190" customFormat="false" ht="14.25" hidden="false" customHeight="true" outlineLevel="0" collapsed="false">
      <c r="A190" s="163"/>
      <c r="B190" s="164"/>
      <c r="C190" s="49" t="n">
        <v>34</v>
      </c>
      <c r="D190" s="50" t="n">
        <v>125</v>
      </c>
      <c r="E190" s="49"/>
      <c r="F190" s="55"/>
      <c r="G190" s="55"/>
      <c r="H190" s="55"/>
      <c r="I190" s="55"/>
      <c r="J190" s="55"/>
      <c r="K190" s="55"/>
      <c r="L190" s="51" t="n">
        <f aca="false">E190+F190+G190+H190+I190+J190+K190</f>
        <v>0</v>
      </c>
      <c r="M190" s="52" t="n">
        <f aca="false">L190*D190</f>
        <v>0</v>
      </c>
      <c r="N190" s="273"/>
      <c r="O190" s="268"/>
      <c r="R190" s="269"/>
      <c r="S190" s="283"/>
      <c r="T190" s="283"/>
      <c r="U190" s="283"/>
      <c r="V190" s="283"/>
      <c r="W190" s="283"/>
      <c r="X190" s="33"/>
      <c r="AI190" s="33"/>
      <c r="AJ190" s="33"/>
      <c r="AK190" s="33"/>
      <c r="AL190" s="33"/>
      <c r="AM190" s="33"/>
      <c r="AN190" s="33"/>
    </row>
    <row r="191" customFormat="false" ht="14.25" hidden="false" customHeight="true" outlineLevel="0" collapsed="false">
      <c r="A191" s="163"/>
      <c r="B191" s="164"/>
      <c r="C191" s="49" t="n">
        <v>36</v>
      </c>
      <c r="D191" s="50" t="n">
        <v>140</v>
      </c>
      <c r="E191" s="49"/>
      <c r="F191" s="55"/>
      <c r="G191" s="55"/>
      <c r="H191" s="55"/>
      <c r="I191" s="55"/>
      <c r="J191" s="55"/>
      <c r="K191" s="55"/>
      <c r="L191" s="51" t="n">
        <f aca="false">E191+F191+G191+H191+I191+J191+K191</f>
        <v>0</v>
      </c>
      <c r="M191" s="52" t="n">
        <f aca="false">L191*D191</f>
        <v>0</v>
      </c>
      <c r="N191" s="273"/>
      <c r="O191" s="268"/>
      <c r="R191" s="269"/>
      <c r="S191" s="283"/>
      <c r="T191" s="283"/>
      <c r="U191" s="283"/>
      <c r="V191" s="283"/>
      <c r="W191" s="283"/>
      <c r="X191" s="33"/>
      <c r="AI191" s="33"/>
      <c r="AJ191" s="33"/>
      <c r="AK191" s="33"/>
      <c r="AL191" s="33"/>
      <c r="AM191" s="33"/>
      <c r="AN191" s="33"/>
    </row>
    <row r="192" customFormat="false" ht="14.25" hidden="false" customHeight="true" outlineLevel="0" collapsed="false">
      <c r="A192" s="163"/>
      <c r="B192" s="164"/>
      <c r="C192" s="49" t="n">
        <v>38</v>
      </c>
      <c r="D192" s="50" t="n">
        <v>140</v>
      </c>
      <c r="E192" s="74"/>
      <c r="F192" s="55"/>
      <c r="G192" s="55"/>
      <c r="H192" s="55"/>
      <c r="I192" s="55"/>
      <c r="J192" s="55"/>
      <c r="K192" s="55"/>
      <c r="L192" s="51" t="n">
        <f aca="false">E192+F192+G192+H192+I192+J192+K192</f>
        <v>0</v>
      </c>
      <c r="M192" s="52" t="n">
        <f aca="false">L192*D192</f>
        <v>0</v>
      </c>
      <c r="N192" s="273"/>
      <c r="O192" s="268"/>
      <c r="R192" s="269"/>
      <c r="S192" s="283"/>
      <c r="T192" s="283"/>
      <c r="U192" s="283"/>
      <c r="V192" s="283"/>
      <c r="W192" s="283"/>
      <c r="X192" s="33"/>
      <c r="AI192" s="33"/>
      <c r="AJ192" s="33"/>
      <c r="AK192" s="33"/>
      <c r="AL192" s="33"/>
      <c r="AM192" s="33"/>
      <c r="AN192" s="33"/>
    </row>
    <row r="193" customFormat="false" ht="14.25" hidden="false" customHeight="true" outlineLevel="0" collapsed="false">
      <c r="A193" s="163"/>
      <c r="B193" s="164"/>
      <c r="C193" s="49" t="n">
        <v>40</v>
      </c>
      <c r="D193" s="50" t="n">
        <v>155</v>
      </c>
      <c r="E193" s="74"/>
      <c r="F193" s="55"/>
      <c r="G193" s="55"/>
      <c r="H193" s="55"/>
      <c r="I193" s="55"/>
      <c r="J193" s="55"/>
      <c r="K193" s="55"/>
      <c r="L193" s="51" t="n">
        <f aca="false">E193+F193+G193+H193+I193+J193+K193</f>
        <v>0</v>
      </c>
      <c r="M193" s="52" t="n">
        <f aca="false">L193*D193</f>
        <v>0</v>
      </c>
      <c r="N193" s="273"/>
      <c r="O193" s="268"/>
      <c r="R193" s="269"/>
      <c r="S193" s="283"/>
      <c r="T193" s="283"/>
      <c r="U193" s="283"/>
      <c r="V193" s="283"/>
      <c r="W193" s="283"/>
      <c r="X193" s="33"/>
      <c r="AI193" s="33"/>
      <c r="AJ193" s="33"/>
      <c r="AK193" s="33"/>
      <c r="AL193" s="33"/>
      <c r="AM193" s="33"/>
      <c r="AN193" s="33"/>
    </row>
    <row r="194" customFormat="false" ht="14.25" hidden="false" customHeight="true" outlineLevel="0" collapsed="false">
      <c r="A194" s="167" t="s">
        <v>329</v>
      </c>
      <c r="B194" s="161" t="s">
        <v>61</v>
      </c>
      <c r="C194" s="36"/>
      <c r="D194" s="37" t="n">
        <v>0</v>
      </c>
      <c r="E194" s="38" t="s">
        <v>17</v>
      </c>
      <c r="F194" s="38" t="s">
        <v>18</v>
      </c>
      <c r="G194" s="39" t="s">
        <v>19</v>
      </c>
      <c r="H194" s="40" t="s">
        <v>20</v>
      </c>
      <c r="I194" s="41" t="s">
        <v>21</v>
      </c>
      <c r="J194" s="42" t="s">
        <v>22</v>
      </c>
      <c r="K194" s="43" t="s">
        <v>23</v>
      </c>
      <c r="L194" s="44" t="n">
        <f aca="false">L195+L196+L197+L198+L200+L199+L201+L202</f>
        <v>0</v>
      </c>
      <c r="M194" s="46"/>
      <c r="N194" s="282"/>
      <c r="O194" s="268"/>
      <c r="R194" s="269"/>
      <c r="S194" s="283"/>
      <c r="T194" s="283"/>
      <c r="U194" s="283"/>
      <c r="V194" s="283"/>
      <c r="W194" s="283"/>
      <c r="X194" s="33"/>
      <c r="AI194" s="33"/>
      <c r="AJ194" s="33"/>
      <c r="AK194" s="33"/>
      <c r="AL194" s="33"/>
      <c r="AM194" s="33"/>
      <c r="AN194" s="33"/>
    </row>
    <row r="195" customFormat="false" ht="14.25" hidden="false" customHeight="true" outlineLevel="0" collapsed="false">
      <c r="A195" s="163"/>
      <c r="B195" s="164"/>
      <c r="C195" s="49" t="n">
        <v>24</v>
      </c>
      <c r="D195" s="61" t="n">
        <v>63</v>
      </c>
      <c r="E195" s="49"/>
      <c r="F195" s="55"/>
      <c r="G195" s="55"/>
      <c r="H195" s="55"/>
      <c r="I195" s="55"/>
      <c r="J195" s="55"/>
      <c r="K195" s="55"/>
      <c r="L195" s="51" t="n">
        <f aca="false">E195+F195+G195+H195+I195+J195+K195</f>
        <v>0</v>
      </c>
      <c r="M195" s="52" t="n">
        <f aca="false">L195*D195</f>
        <v>0</v>
      </c>
      <c r="N195" s="273" t="s">
        <v>330</v>
      </c>
      <c r="O195" s="268"/>
      <c r="R195" s="269"/>
      <c r="S195" s="283"/>
      <c r="T195" s="283"/>
      <c r="U195" s="283"/>
      <c r="V195" s="283"/>
      <c r="W195" s="283"/>
      <c r="X195" s="33"/>
      <c r="AI195" s="33"/>
      <c r="AJ195" s="33"/>
      <c r="AK195" s="33"/>
      <c r="AL195" s="33"/>
      <c r="AM195" s="33"/>
      <c r="AN195" s="33"/>
    </row>
    <row r="196" customFormat="false" ht="14.25" hidden="false" customHeight="true" outlineLevel="0" collapsed="false">
      <c r="A196" s="163"/>
      <c r="B196" s="164"/>
      <c r="C196" s="49" t="n">
        <v>26</v>
      </c>
      <c r="D196" s="61" t="n">
        <v>63</v>
      </c>
      <c r="E196" s="49"/>
      <c r="F196" s="55"/>
      <c r="G196" s="55"/>
      <c r="H196" s="55"/>
      <c r="I196" s="55"/>
      <c r="J196" s="55"/>
      <c r="K196" s="55"/>
      <c r="L196" s="51" t="n">
        <f aca="false">E196+F196+G196+H196+I196+J196+K196</f>
        <v>0</v>
      </c>
      <c r="M196" s="52" t="n">
        <f aca="false">L196*D196</f>
        <v>0</v>
      </c>
      <c r="N196" s="273" t="s">
        <v>330</v>
      </c>
      <c r="O196" s="268"/>
      <c r="R196" s="269"/>
      <c r="S196" s="283"/>
      <c r="T196" s="283"/>
      <c r="U196" s="283"/>
      <c r="V196" s="283"/>
      <c r="W196" s="283"/>
      <c r="X196" s="33"/>
      <c r="AI196" s="33"/>
      <c r="AJ196" s="33"/>
      <c r="AK196" s="33"/>
      <c r="AL196" s="33"/>
      <c r="AM196" s="33"/>
      <c r="AN196" s="33"/>
    </row>
    <row r="197" customFormat="false" ht="14.25" hidden="false" customHeight="true" outlineLevel="0" collapsed="false">
      <c r="A197" s="163"/>
      <c r="B197" s="164"/>
      <c r="C197" s="49" t="n">
        <v>28</v>
      </c>
      <c r="D197" s="61" t="n">
        <v>63</v>
      </c>
      <c r="E197" s="49"/>
      <c r="F197" s="55"/>
      <c r="G197" s="55"/>
      <c r="H197" s="55"/>
      <c r="I197" s="55"/>
      <c r="J197" s="55"/>
      <c r="K197" s="55"/>
      <c r="L197" s="51" t="n">
        <f aca="false">E197+F197+G197+H197+I197+J197+K197</f>
        <v>0</v>
      </c>
      <c r="M197" s="52" t="n">
        <f aca="false">L197*D197</f>
        <v>0</v>
      </c>
      <c r="N197" s="273" t="s">
        <v>330</v>
      </c>
      <c r="O197" s="268"/>
      <c r="R197" s="269"/>
      <c r="S197" s="283"/>
      <c r="T197" s="283"/>
      <c r="U197" s="283"/>
      <c r="V197" s="283"/>
      <c r="W197" s="283"/>
      <c r="X197" s="33"/>
      <c r="AI197" s="33"/>
      <c r="AJ197" s="33"/>
      <c r="AK197" s="33"/>
      <c r="AL197" s="33"/>
      <c r="AM197" s="33"/>
      <c r="AN197" s="33"/>
    </row>
    <row r="198" customFormat="false" ht="14.25" hidden="false" customHeight="true" outlineLevel="0" collapsed="false">
      <c r="A198" s="163"/>
      <c r="B198" s="164"/>
      <c r="C198" s="49" t="n">
        <v>30</v>
      </c>
      <c r="D198" s="61" t="n">
        <v>76</v>
      </c>
      <c r="E198" s="49"/>
      <c r="F198" s="55"/>
      <c r="G198" s="55"/>
      <c r="H198" s="55"/>
      <c r="I198" s="55"/>
      <c r="J198" s="55"/>
      <c r="K198" s="55"/>
      <c r="L198" s="51" t="n">
        <f aca="false">E198+F198+G198+H198+I198+J198+K198</f>
        <v>0</v>
      </c>
      <c r="M198" s="52" t="n">
        <f aca="false">L198*D198</f>
        <v>0</v>
      </c>
      <c r="N198" s="273" t="s">
        <v>330</v>
      </c>
      <c r="O198" s="268"/>
      <c r="R198" s="269"/>
      <c r="S198" s="283"/>
      <c r="T198" s="283"/>
      <c r="U198" s="283"/>
      <c r="V198" s="283"/>
      <c r="W198" s="283"/>
      <c r="X198" s="33"/>
      <c r="AI198" s="33"/>
      <c r="AJ198" s="33"/>
      <c r="AK198" s="33"/>
      <c r="AL198" s="33"/>
      <c r="AM198" s="33"/>
      <c r="AN198" s="33"/>
    </row>
    <row r="199" customFormat="false" ht="14.25" hidden="false" customHeight="true" outlineLevel="0" collapsed="false">
      <c r="A199" s="163"/>
      <c r="B199" s="164"/>
      <c r="C199" s="49" t="n">
        <v>32</v>
      </c>
      <c r="D199" s="61" t="n">
        <v>76</v>
      </c>
      <c r="E199" s="49"/>
      <c r="F199" s="55"/>
      <c r="G199" s="55"/>
      <c r="H199" s="55"/>
      <c r="I199" s="55"/>
      <c r="J199" s="55"/>
      <c r="K199" s="55"/>
      <c r="L199" s="51" t="n">
        <f aca="false">E199+F199+G199+H199+I199+J199+K199</f>
        <v>0</v>
      </c>
      <c r="M199" s="52" t="n">
        <f aca="false">L199*D199</f>
        <v>0</v>
      </c>
      <c r="N199" s="273" t="s">
        <v>330</v>
      </c>
      <c r="O199" s="268"/>
      <c r="R199" s="269"/>
      <c r="S199" s="283"/>
      <c r="T199" s="283"/>
      <c r="U199" s="283"/>
      <c r="V199" s="283"/>
      <c r="W199" s="283"/>
      <c r="X199" s="33"/>
      <c r="AI199" s="33"/>
      <c r="AJ199" s="33"/>
      <c r="AK199" s="33"/>
      <c r="AL199" s="33"/>
      <c r="AM199" s="33"/>
      <c r="AN199" s="33"/>
    </row>
    <row r="200" customFormat="false" ht="14.25" hidden="false" customHeight="true" outlineLevel="0" collapsed="false">
      <c r="A200" s="163"/>
      <c r="B200" s="164"/>
      <c r="C200" s="49" t="n">
        <v>34</v>
      </c>
      <c r="D200" s="61" t="n">
        <v>86</v>
      </c>
      <c r="E200" s="49"/>
      <c r="F200" s="55"/>
      <c r="G200" s="55"/>
      <c r="H200" s="55"/>
      <c r="I200" s="55"/>
      <c r="J200" s="55"/>
      <c r="K200" s="55"/>
      <c r="L200" s="51" t="n">
        <f aca="false">E200+F200+G200+H200+I200+J200+K200</f>
        <v>0</v>
      </c>
      <c r="M200" s="52" t="n">
        <f aca="false">L200*D200</f>
        <v>0</v>
      </c>
      <c r="N200" s="273" t="s">
        <v>330</v>
      </c>
      <c r="O200" s="268"/>
      <c r="R200" s="269"/>
      <c r="S200" s="283"/>
      <c r="T200" s="283"/>
      <c r="U200" s="283"/>
      <c r="V200" s="283"/>
      <c r="W200" s="283"/>
      <c r="X200" s="33"/>
      <c r="AI200" s="33"/>
      <c r="AJ200" s="33"/>
      <c r="AK200" s="33"/>
      <c r="AL200" s="33"/>
      <c r="AM200" s="33"/>
      <c r="AN200" s="33"/>
    </row>
    <row r="201" customFormat="false" ht="14.25" hidden="false" customHeight="true" outlineLevel="0" collapsed="false">
      <c r="A201" s="163"/>
      <c r="B201" s="164"/>
      <c r="C201" s="49" t="n">
        <v>36</v>
      </c>
      <c r="D201" s="61" t="n">
        <v>95</v>
      </c>
      <c r="E201" s="49"/>
      <c r="F201" s="55"/>
      <c r="G201" s="55"/>
      <c r="H201" s="55"/>
      <c r="I201" s="55"/>
      <c r="J201" s="55"/>
      <c r="K201" s="55"/>
      <c r="L201" s="51" t="n">
        <f aca="false">E201+F201+G201+H201+I201+J201+K201</f>
        <v>0</v>
      </c>
      <c r="M201" s="52" t="n">
        <f aca="false">L201*D201</f>
        <v>0</v>
      </c>
      <c r="N201" s="273" t="s">
        <v>330</v>
      </c>
      <c r="O201" s="268"/>
      <c r="R201" s="269"/>
      <c r="S201" s="283"/>
      <c r="T201" s="283"/>
      <c r="U201" s="283"/>
      <c r="V201" s="283"/>
      <c r="W201" s="283"/>
      <c r="X201" s="33"/>
      <c r="AI201" s="33"/>
      <c r="AJ201" s="33"/>
      <c r="AK201" s="33"/>
      <c r="AL201" s="33"/>
      <c r="AM201" s="33"/>
      <c r="AN201" s="33"/>
    </row>
    <row r="202" customFormat="false" ht="14.25" hidden="false" customHeight="true" outlineLevel="0" collapsed="false">
      <c r="A202" s="169"/>
      <c r="B202" s="293"/>
      <c r="C202" s="64"/>
      <c r="D202" s="320" t="n">
        <v>0</v>
      </c>
      <c r="E202" s="66"/>
      <c r="F202" s="66"/>
      <c r="G202" s="66"/>
      <c r="H202" s="66"/>
      <c r="I202" s="66"/>
      <c r="J202" s="66"/>
      <c r="K202" s="66"/>
      <c r="L202" s="67" t="n">
        <f aca="false">E202+F202+G202+H202+I202+J202+K202</f>
        <v>0</v>
      </c>
      <c r="M202" s="68" t="n">
        <f aca="false">L202*D202</f>
        <v>0</v>
      </c>
      <c r="N202" s="311"/>
      <c r="O202" s="268"/>
      <c r="R202" s="269"/>
      <c r="S202" s="283"/>
      <c r="T202" s="283"/>
      <c r="U202" s="283"/>
      <c r="V202" s="283"/>
      <c r="W202" s="283"/>
      <c r="X202" s="33"/>
      <c r="AI202" s="33"/>
      <c r="AJ202" s="33"/>
      <c r="AK202" s="33"/>
      <c r="AL202" s="33"/>
      <c r="AM202" s="33"/>
      <c r="AN202" s="33"/>
    </row>
    <row r="203" customFormat="false" ht="14.25" hidden="false" customHeight="true" outlineLevel="0" collapsed="false">
      <c r="A203" s="167" t="s">
        <v>331</v>
      </c>
      <c r="B203" s="161" t="s">
        <v>16</v>
      </c>
      <c r="C203" s="36"/>
      <c r="D203" s="37" t="n">
        <v>0</v>
      </c>
      <c r="E203" s="38" t="s">
        <v>17</v>
      </c>
      <c r="F203" s="38" t="s">
        <v>18</v>
      </c>
      <c r="G203" s="39" t="s">
        <v>19</v>
      </c>
      <c r="H203" s="40" t="s">
        <v>20</v>
      </c>
      <c r="I203" s="41" t="s">
        <v>21</v>
      </c>
      <c r="J203" s="42" t="s">
        <v>22</v>
      </c>
      <c r="K203" s="138" t="s">
        <v>23</v>
      </c>
      <c r="L203" s="44" t="n">
        <f aca="false">L204+L205+L206+L207+L209+L208+L210+L211</f>
        <v>0</v>
      </c>
      <c r="M203" s="45"/>
      <c r="N203" s="282"/>
      <c r="O203" s="268"/>
      <c r="R203" s="269"/>
      <c r="S203" s="283"/>
      <c r="T203" s="283"/>
      <c r="U203" s="283"/>
      <c r="V203" s="283"/>
      <c r="W203" s="283"/>
      <c r="X203" s="33"/>
      <c r="AI203" s="33"/>
      <c r="AJ203" s="33"/>
      <c r="AK203" s="33"/>
      <c r="AL203" s="33"/>
      <c r="AM203" s="33"/>
      <c r="AN203" s="33"/>
    </row>
    <row r="204" customFormat="false" ht="14.25" hidden="false" customHeight="true" outlineLevel="0" collapsed="false">
      <c r="A204" s="163"/>
      <c r="B204" s="164"/>
      <c r="C204" s="49" t="n">
        <v>24</v>
      </c>
      <c r="D204" s="323" t="n">
        <v>74</v>
      </c>
      <c r="E204" s="49"/>
      <c r="F204" s="49"/>
      <c r="G204" s="49"/>
      <c r="H204" s="49"/>
      <c r="I204" s="49"/>
      <c r="J204" s="49"/>
      <c r="K204" s="55"/>
      <c r="L204" s="51" t="n">
        <f aca="false">E204+F204+G204+H204+I204+J204+K204</f>
        <v>0</v>
      </c>
      <c r="M204" s="51" t="n">
        <f aca="false">L204*D204</f>
        <v>0</v>
      </c>
      <c r="N204" s="273"/>
      <c r="O204" s="268"/>
      <c r="R204" s="269"/>
      <c r="S204" s="283"/>
      <c r="T204" s="283"/>
      <c r="U204" s="283"/>
      <c r="V204" s="283"/>
      <c r="W204" s="283"/>
      <c r="X204" s="33"/>
      <c r="AI204" s="33"/>
      <c r="AJ204" s="33"/>
      <c r="AK204" s="33"/>
      <c r="AL204" s="33"/>
      <c r="AM204" s="33"/>
      <c r="AN204" s="33"/>
    </row>
    <row r="205" customFormat="false" ht="14.25" hidden="false" customHeight="true" outlineLevel="0" collapsed="false">
      <c r="A205" s="163"/>
      <c r="B205" s="164"/>
      <c r="C205" s="49" t="n">
        <v>26</v>
      </c>
      <c r="D205" s="323" t="n">
        <v>74</v>
      </c>
      <c r="E205" s="49"/>
      <c r="F205" s="49"/>
      <c r="G205" s="49"/>
      <c r="H205" s="49"/>
      <c r="I205" s="49"/>
      <c r="J205" s="49"/>
      <c r="K205" s="55"/>
      <c r="L205" s="51" t="n">
        <f aca="false">E205+F205+G205+H205+I205+J205+K205</f>
        <v>0</v>
      </c>
      <c r="M205" s="51" t="n">
        <f aca="false">L205*D205</f>
        <v>0</v>
      </c>
      <c r="N205" s="273"/>
      <c r="O205" s="268"/>
      <c r="R205" s="269"/>
      <c r="S205" s="283"/>
      <c r="T205" s="283"/>
      <c r="U205" s="283"/>
      <c r="V205" s="283"/>
      <c r="W205" s="283"/>
      <c r="X205" s="33"/>
      <c r="AI205" s="33"/>
      <c r="AJ205" s="33"/>
      <c r="AK205" s="33"/>
      <c r="AL205" s="33"/>
      <c r="AM205" s="33"/>
      <c r="AN205" s="33"/>
    </row>
    <row r="206" customFormat="false" ht="14.25" hidden="false" customHeight="true" outlineLevel="0" collapsed="false">
      <c r="A206" s="163"/>
      <c r="B206" s="164"/>
      <c r="C206" s="49" t="n">
        <v>28</v>
      </c>
      <c r="D206" s="323" t="n">
        <v>74</v>
      </c>
      <c r="E206" s="49"/>
      <c r="F206" s="49"/>
      <c r="G206" s="49"/>
      <c r="H206" s="49"/>
      <c r="I206" s="49"/>
      <c r="J206" s="49"/>
      <c r="K206" s="55"/>
      <c r="L206" s="51" t="n">
        <f aca="false">E206+F206+G206+H206+I206+J206+K206</f>
        <v>0</v>
      </c>
      <c r="M206" s="51" t="n">
        <f aca="false">L206*D206</f>
        <v>0</v>
      </c>
      <c r="N206" s="273"/>
      <c r="O206" s="268"/>
      <c r="R206" s="269"/>
      <c r="S206" s="283"/>
      <c r="T206" s="283"/>
      <c r="U206" s="283"/>
      <c r="V206" s="283"/>
      <c r="W206" s="283"/>
      <c r="X206" s="33"/>
      <c r="AI206" s="33"/>
      <c r="AJ206" s="33"/>
      <c r="AK206" s="33"/>
      <c r="AL206" s="33"/>
      <c r="AM206" s="33"/>
      <c r="AN206" s="33"/>
    </row>
    <row r="207" customFormat="false" ht="14.25" hidden="false" customHeight="true" outlineLevel="0" collapsed="false">
      <c r="A207" s="163"/>
      <c r="B207" s="164"/>
      <c r="C207" s="49" t="n">
        <v>30</v>
      </c>
      <c r="D207" s="323" t="n">
        <v>87</v>
      </c>
      <c r="E207" s="49"/>
      <c r="F207" s="49"/>
      <c r="G207" s="49"/>
      <c r="H207" s="49"/>
      <c r="I207" s="49"/>
      <c r="J207" s="49"/>
      <c r="K207" s="55"/>
      <c r="L207" s="51" t="n">
        <f aca="false">E207+F207+G207+H207+I207+J207+K207</f>
        <v>0</v>
      </c>
      <c r="M207" s="51" t="n">
        <f aca="false">L207*D207</f>
        <v>0</v>
      </c>
      <c r="N207" s="273"/>
      <c r="O207" s="268"/>
      <c r="R207" s="269"/>
      <c r="S207" s="283"/>
      <c r="T207" s="283"/>
      <c r="U207" s="283"/>
      <c r="V207" s="283"/>
      <c r="W207" s="283"/>
      <c r="X207" s="33"/>
      <c r="AI207" s="33"/>
      <c r="AJ207" s="33"/>
      <c r="AK207" s="33"/>
      <c r="AL207" s="33"/>
      <c r="AM207" s="33"/>
      <c r="AN207" s="33"/>
    </row>
    <row r="208" customFormat="false" ht="14.25" hidden="false" customHeight="true" outlineLevel="0" collapsed="false">
      <c r="A208" s="163"/>
      <c r="B208" s="164"/>
      <c r="C208" s="49" t="n">
        <v>32</v>
      </c>
      <c r="D208" s="324" t="n">
        <v>87</v>
      </c>
      <c r="E208" s="49"/>
      <c r="F208" s="49"/>
      <c r="G208" s="49"/>
      <c r="H208" s="49"/>
      <c r="I208" s="49"/>
      <c r="J208" s="49"/>
      <c r="K208" s="55"/>
      <c r="L208" s="51" t="n">
        <f aca="false">E208+F208+G208+H208+I208+J208+K208</f>
        <v>0</v>
      </c>
      <c r="M208" s="51" t="n">
        <f aca="false">L208*D208</f>
        <v>0</v>
      </c>
      <c r="N208" s="273"/>
      <c r="O208" s="268"/>
      <c r="R208" s="269"/>
      <c r="S208" s="283"/>
      <c r="T208" s="283"/>
      <c r="U208" s="283"/>
      <c r="V208" s="283"/>
      <c r="W208" s="283"/>
      <c r="X208" s="33"/>
      <c r="AI208" s="33"/>
      <c r="AJ208" s="33"/>
      <c r="AK208" s="33"/>
      <c r="AL208" s="33"/>
      <c r="AM208" s="33"/>
      <c r="AN208" s="33"/>
    </row>
    <row r="209" customFormat="false" ht="14.25" hidden="false" customHeight="true" outlineLevel="0" collapsed="false">
      <c r="A209" s="163"/>
      <c r="B209" s="164"/>
      <c r="C209" s="49" t="n">
        <v>34</v>
      </c>
      <c r="D209" s="323" t="n">
        <v>98</v>
      </c>
      <c r="E209" s="49"/>
      <c r="F209" s="49"/>
      <c r="G209" s="49"/>
      <c r="H209" s="49"/>
      <c r="I209" s="49"/>
      <c r="J209" s="49"/>
      <c r="K209" s="55"/>
      <c r="L209" s="51" t="n">
        <f aca="false">E209+F209+G209+H209+I209+J209+K209</f>
        <v>0</v>
      </c>
      <c r="M209" s="51" t="n">
        <f aca="false">L209*D209</f>
        <v>0</v>
      </c>
      <c r="N209" s="273"/>
      <c r="O209" s="268"/>
      <c r="R209" s="269"/>
      <c r="S209" s="283"/>
      <c r="T209" s="283"/>
      <c r="U209" s="283"/>
      <c r="V209" s="283"/>
      <c r="W209" s="283"/>
      <c r="X209" s="33"/>
      <c r="AI209" s="33"/>
      <c r="AJ209" s="33"/>
      <c r="AK209" s="33"/>
      <c r="AL209" s="33"/>
      <c r="AM209" s="33"/>
      <c r="AN209" s="33"/>
    </row>
    <row r="210" customFormat="false" ht="14.25" hidden="false" customHeight="true" outlineLevel="0" collapsed="false">
      <c r="A210" s="163"/>
      <c r="B210" s="164"/>
      <c r="C210" s="49" t="n">
        <v>36</v>
      </c>
      <c r="D210" s="323" t="n">
        <v>108</v>
      </c>
      <c r="E210" s="49"/>
      <c r="F210" s="49"/>
      <c r="G210" s="49"/>
      <c r="H210" s="49"/>
      <c r="I210" s="49"/>
      <c r="J210" s="49"/>
      <c r="K210" s="55"/>
      <c r="L210" s="51" t="n">
        <f aca="false">E210+F210+G210+H210+I210+J210+K210</f>
        <v>0</v>
      </c>
      <c r="M210" s="51" t="n">
        <f aca="false">L210*D210</f>
        <v>0</v>
      </c>
      <c r="N210" s="273"/>
      <c r="O210" s="268"/>
      <c r="R210" s="269"/>
      <c r="S210" s="283"/>
      <c r="T210" s="283"/>
      <c r="U210" s="283"/>
      <c r="V210" s="283"/>
      <c r="W210" s="283"/>
      <c r="X210" s="33"/>
      <c r="AI210" s="33"/>
      <c r="AJ210" s="33"/>
      <c r="AK210" s="33"/>
      <c r="AL210" s="33"/>
      <c r="AM210" s="33"/>
      <c r="AN210" s="33"/>
    </row>
    <row r="211" customFormat="false" ht="14.25" hidden="false" customHeight="true" outlineLevel="0" collapsed="false">
      <c r="A211" s="169"/>
      <c r="B211" s="293"/>
      <c r="C211" s="64" t="n">
        <v>38</v>
      </c>
      <c r="D211" s="323" t="n">
        <v>108</v>
      </c>
      <c r="E211" s="64"/>
      <c r="F211" s="64"/>
      <c r="G211" s="66"/>
      <c r="H211" s="66"/>
      <c r="I211" s="66"/>
      <c r="J211" s="66"/>
      <c r="K211" s="66"/>
      <c r="L211" s="51" t="n">
        <f aca="false">E211+F211+G211+H211+I211+J211+K211</f>
        <v>0</v>
      </c>
      <c r="M211" s="67" t="n">
        <f aca="false">L211*D211</f>
        <v>0</v>
      </c>
      <c r="N211" s="311"/>
      <c r="O211" s="268"/>
      <c r="R211" s="269"/>
      <c r="S211" s="283"/>
      <c r="T211" s="283"/>
      <c r="U211" s="283"/>
      <c r="V211" s="283"/>
      <c r="W211" s="283"/>
      <c r="X211" s="33"/>
      <c r="AI211" s="33"/>
      <c r="AJ211" s="33"/>
      <c r="AK211" s="33"/>
      <c r="AL211" s="33"/>
      <c r="AM211" s="33"/>
      <c r="AN211" s="33"/>
    </row>
    <row r="212" customFormat="false" ht="14.25" hidden="false" customHeight="true" outlineLevel="0" collapsed="false">
      <c r="A212" s="167" t="s">
        <v>332</v>
      </c>
      <c r="B212" s="161" t="s">
        <v>333</v>
      </c>
      <c r="C212" s="36"/>
      <c r="D212" s="37" t="n">
        <v>0</v>
      </c>
      <c r="E212" s="38" t="s">
        <v>17</v>
      </c>
      <c r="F212" s="325" t="s">
        <v>334</v>
      </c>
      <c r="G212" s="117" t="s">
        <v>31</v>
      </c>
      <c r="H212" s="286" t="s">
        <v>50</v>
      </c>
      <c r="I212" s="59"/>
      <c r="J212" s="60"/>
      <c r="K212" s="60"/>
      <c r="L212" s="44" t="n">
        <f aca="false">L213+L214+L215+L216+L218+L217+L219+L220</f>
        <v>0</v>
      </c>
      <c r="M212" s="45"/>
      <c r="N212" s="282"/>
      <c r="O212" s="268"/>
      <c r="R212" s="269"/>
      <c r="S212" s="283"/>
      <c r="T212" s="283"/>
      <c r="U212" s="283"/>
      <c r="V212" s="283"/>
      <c r="W212" s="283"/>
      <c r="X212" s="33"/>
      <c r="AI212" s="33"/>
      <c r="AJ212" s="33"/>
      <c r="AK212" s="33"/>
      <c r="AL212" s="33"/>
      <c r="AM212" s="33"/>
      <c r="AN212" s="33"/>
    </row>
    <row r="213" customFormat="false" ht="14.25" hidden="false" customHeight="true" outlineLevel="0" collapsed="false">
      <c r="A213" s="163"/>
      <c r="B213" s="164"/>
      <c r="C213" s="49" t="n">
        <v>24</v>
      </c>
      <c r="D213" s="61" t="n">
        <v>74</v>
      </c>
      <c r="E213" s="49"/>
      <c r="F213" s="49"/>
      <c r="G213" s="49"/>
      <c r="H213" s="49"/>
      <c r="I213" s="55"/>
      <c r="J213" s="55"/>
      <c r="K213" s="55"/>
      <c r="L213" s="51" t="n">
        <f aca="false">E213+F213+G213+H213+I213+J213+K213</f>
        <v>0</v>
      </c>
      <c r="M213" s="51" t="n">
        <f aca="false">L213*D213</f>
        <v>0</v>
      </c>
      <c r="N213" s="273"/>
      <c r="O213" s="268"/>
      <c r="R213" s="269"/>
      <c r="S213" s="283"/>
      <c r="T213" s="283"/>
      <c r="U213" s="283"/>
      <c r="V213" s="283"/>
      <c r="W213" s="283"/>
      <c r="X213" s="33"/>
      <c r="AI213" s="33"/>
      <c r="AJ213" s="33"/>
      <c r="AK213" s="33"/>
      <c r="AL213" s="33"/>
      <c r="AM213" s="33"/>
      <c r="AN213" s="33"/>
    </row>
    <row r="214" customFormat="false" ht="14.25" hidden="false" customHeight="true" outlineLevel="0" collapsed="false">
      <c r="A214" s="163"/>
      <c r="B214" s="164"/>
      <c r="C214" s="49" t="n">
        <v>26</v>
      </c>
      <c r="D214" s="50" t="n">
        <v>74</v>
      </c>
      <c r="E214" s="49"/>
      <c r="F214" s="49"/>
      <c r="G214" s="49"/>
      <c r="H214" s="49"/>
      <c r="I214" s="55"/>
      <c r="J214" s="55"/>
      <c r="K214" s="55"/>
      <c r="L214" s="51" t="n">
        <f aca="false">E214+F214+G214+H214+I214+J214+K214</f>
        <v>0</v>
      </c>
      <c r="M214" s="51" t="n">
        <f aca="false">L214*D214</f>
        <v>0</v>
      </c>
      <c r="N214" s="273"/>
      <c r="O214" s="268"/>
      <c r="R214" s="269"/>
      <c r="S214" s="283"/>
      <c r="T214" s="283"/>
      <c r="U214" s="283"/>
      <c r="V214" s="283"/>
      <c r="W214" s="283"/>
      <c r="X214" s="33"/>
      <c r="AI214" s="33"/>
      <c r="AJ214" s="33"/>
      <c r="AK214" s="33"/>
      <c r="AL214" s="33"/>
      <c r="AM214" s="33"/>
      <c r="AN214" s="33"/>
    </row>
    <row r="215" customFormat="false" ht="14.25" hidden="false" customHeight="true" outlineLevel="0" collapsed="false">
      <c r="A215" s="163"/>
      <c r="B215" s="164"/>
      <c r="C215" s="49" t="n">
        <v>28</v>
      </c>
      <c r="D215" s="50" t="n">
        <v>74</v>
      </c>
      <c r="E215" s="49"/>
      <c r="F215" s="49"/>
      <c r="G215" s="49"/>
      <c r="H215" s="49"/>
      <c r="I215" s="55"/>
      <c r="J215" s="55"/>
      <c r="K215" s="55"/>
      <c r="L215" s="51" t="n">
        <f aca="false">E215+F215+G215+H215+I215+J215+K215</f>
        <v>0</v>
      </c>
      <c r="M215" s="51" t="n">
        <f aca="false">L215*D215</f>
        <v>0</v>
      </c>
      <c r="N215" s="273"/>
      <c r="O215" s="268"/>
      <c r="R215" s="269"/>
      <c r="S215" s="283"/>
      <c r="T215" s="283"/>
      <c r="U215" s="283"/>
      <c r="V215" s="283"/>
      <c r="W215" s="283"/>
      <c r="X215" s="33"/>
      <c r="AI215" s="33"/>
      <c r="AJ215" s="33"/>
      <c r="AK215" s="33"/>
      <c r="AL215" s="33"/>
      <c r="AM215" s="33"/>
      <c r="AN215" s="33"/>
    </row>
    <row r="216" customFormat="false" ht="14.25" hidden="false" customHeight="true" outlineLevel="0" collapsed="false">
      <c r="A216" s="163"/>
      <c r="B216" s="164"/>
      <c r="C216" s="49" t="n">
        <v>30</v>
      </c>
      <c r="D216" s="50" t="n">
        <v>87</v>
      </c>
      <c r="E216" s="49"/>
      <c r="F216" s="49"/>
      <c r="G216" s="49"/>
      <c r="H216" s="49"/>
      <c r="I216" s="55"/>
      <c r="J216" s="55"/>
      <c r="K216" s="55"/>
      <c r="L216" s="51" t="n">
        <f aca="false">E216+F216+G216+H216+I216+J216+K216</f>
        <v>0</v>
      </c>
      <c r="M216" s="51" t="n">
        <f aca="false">L216*D216</f>
        <v>0</v>
      </c>
      <c r="N216" s="273"/>
      <c r="O216" s="268"/>
      <c r="R216" s="269"/>
      <c r="S216" s="283"/>
      <c r="T216" s="283"/>
      <c r="U216" s="283"/>
      <c r="V216" s="283"/>
      <c r="W216" s="283"/>
      <c r="X216" s="33"/>
      <c r="AI216" s="33"/>
      <c r="AJ216" s="33"/>
      <c r="AK216" s="33"/>
      <c r="AL216" s="33"/>
      <c r="AM216" s="33"/>
      <c r="AN216" s="33"/>
    </row>
    <row r="217" customFormat="false" ht="14.25" hidden="false" customHeight="true" outlineLevel="0" collapsed="false">
      <c r="A217" s="163"/>
      <c r="B217" s="164"/>
      <c r="C217" s="49" t="n">
        <v>32</v>
      </c>
      <c r="D217" s="50" t="n">
        <v>87</v>
      </c>
      <c r="E217" s="49"/>
      <c r="F217" s="49"/>
      <c r="G217" s="49"/>
      <c r="H217" s="49"/>
      <c r="I217" s="55"/>
      <c r="J217" s="55"/>
      <c r="K217" s="55"/>
      <c r="L217" s="51" t="n">
        <f aca="false">E217+F217+G217+H217+I217+J217+K217</f>
        <v>0</v>
      </c>
      <c r="M217" s="51" t="n">
        <f aca="false">L217*D217</f>
        <v>0</v>
      </c>
      <c r="N217" s="273"/>
      <c r="O217" s="268"/>
      <c r="R217" s="269"/>
      <c r="S217" s="283"/>
      <c r="T217" s="283"/>
      <c r="U217" s="283"/>
      <c r="V217" s="283"/>
      <c r="W217" s="283"/>
      <c r="X217" s="33"/>
      <c r="AI217" s="33"/>
      <c r="AJ217" s="33"/>
      <c r="AK217" s="33"/>
      <c r="AL217" s="33"/>
      <c r="AM217" s="33"/>
      <c r="AN217" s="33"/>
    </row>
    <row r="218" customFormat="false" ht="14.25" hidden="false" customHeight="true" outlineLevel="0" collapsed="false">
      <c r="A218" s="163"/>
      <c r="B218" s="164"/>
      <c r="C218" s="49" t="n">
        <v>34</v>
      </c>
      <c r="D218" s="50" t="n">
        <v>98</v>
      </c>
      <c r="E218" s="49"/>
      <c r="F218" s="49"/>
      <c r="G218" s="49"/>
      <c r="H218" s="49"/>
      <c r="I218" s="55"/>
      <c r="J218" s="55"/>
      <c r="K218" s="55"/>
      <c r="L218" s="51" t="n">
        <f aca="false">E218+F218+G218+H218+I218+J218+K218</f>
        <v>0</v>
      </c>
      <c r="M218" s="51" t="n">
        <f aca="false">L218*D218</f>
        <v>0</v>
      </c>
      <c r="N218" s="273"/>
      <c r="O218" s="268"/>
      <c r="R218" s="269"/>
      <c r="S218" s="283"/>
      <c r="T218" s="283"/>
      <c r="U218" s="283"/>
      <c r="V218" s="283"/>
      <c r="W218" s="283"/>
      <c r="X218" s="33"/>
      <c r="AI218" s="33"/>
      <c r="AJ218" s="33"/>
      <c r="AK218" s="33"/>
      <c r="AL218" s="33"/>
      <c r="AM218" s="33"/>
      <c r="AN218" s="33"/>
    </row>
    <row r="219" customFormat="false" ht="14.25" hidden="false" customHeight="true" outlineLevel="0" collapsed="false">
      <c r="A219" s="163"/>
      <c r="B219" s="164"/>
      <c r="C219" s="49" t="n">
        <v>36</v>
      </c>
      <c r="D219" s="50" t="n">
        <v>108</v>
      </c>
      <c r="E219" s="49"/>
      <c r="F219" s="49"/>
      <c r="G219" s="49"/>
      <c r="H219" s="49"/>
      <c r="I219" s="55"/>
      <c r="J219" s="55"/>
      <c r="K219" s="55"/>
      <c r="L219" s="51" t="n">
        <f aca="false">E219+F219+G219+H219+I219+J219+K219</f>
        <v>0</v>
      </c>
      <c r="M219" s="51" t="n">
        <f aca="false">L219*D219</f>
        <v>0</v>
      </c>
      <c r="N219" s="273"/>
      <c r="O219" s="268"/>
      <c r="R219" s="269"/>
      <c r="S219" s="283"/>
      <c r="T219" s="283"/>
      <c r="U219" s="283"/>
      <c r="V219" s="283"/>
      <c r="W219" s="283"/>
      <c r="X219" s="33"/>
      <c r="AI219" s="33"/>
      <c r="AJ219" s="33"/>
      <c r="AK219" s="33"/>
      <c r="AL219" s="33"/>
      <c r="AM219" s="33"/>
      <c r="AN219" s="33"/>
    </row>
    <row r="220" customFormat="false" ht="14.25" hidden="false" customHeight="true" outlineLevel="0" collapsed="false">
      <c r="A220" s="169"/>
      <c r="B220" s="293"/>
      <c r="C220" s="64" t="n">
        <v>38</v>
      </c>
      <c r="D220" s="50" t="n">
        <v>108</v>
      </c>
      <c r="E220" s="66"/>
      <c r="F220" s="66"/>
      <c r="G220" s="66"/>
      <c r="H220" s="66"/>
      <c r="I220" s="66"/>
      <c r="J220" s="66"/>
      <c r="K220" s="66"/>
      <c r="L220" s="51" t="n">
        <f aca="false">E220+F220+G220+H220+I220+J220+K220</f>
        <v>0</v>
      </c>
      <c r="M220" s="67" t="n">
        <f aca="false">L220*D220</f>
        <v>0</v>
      </c>
      <c r="N220" s="311"/>
      <c r="O220" s="268"/>
      <c r="R220" s="269"/>
      <c r="S220" s="283"/>
      <c r="T220" s="283"/>
      <c r="U220" s="283"/>
      <c r="V220" s="283"/>
      <c r="W220" s="283"/>
      <c r="X220" s="33"/>
      <c r="AI220" s="33"/>
      <c r="AJ220" s="33"/>
      <c r="AK220" s="33"/>
      <c r="AL220" s="33"/>
      <c r="AM220" s="33"/>
      <c r="AN220" s="33"/>
    </row>
    <row r="221" customFormat="false" ht="14.25" hidden="false" customHeight="true" outlineLevel="0" collapsed="false">
      <c r="A221" s="167" t="s">
        <v>335</v>
      </c>
      <c r="B221" s="161" t="s">
        <v>336</v>
      </c>
      <c r="C221" s="36"/>
      <c r="D221" s="37" t="n">
        <v>0</v>
      </c>
      <c r="E221" s="78" t="s">
        <v>17</v>
      </c>
      <c r="F221" s="78" t="s">
        <v>31</v>
      </c>
      <c r="G221" s="78" t="s">
        <v>46</v>
      </c>
      <c r="H221" s="78" t="s">
        <v>21</v>
      </c>
      <c r="I221" s="78" t="s">
        <v>337</v>
      </c>
      <c r="J221" s="78" t="s">
        <v>334</v>
      </c>
      <c r="K221" s="78" t="s">
        <v>52</v>
      </c>
      <c r="L221" s="44" t="n">
        <f aca="false">L222+L223+L224+L225+L227+L226+L228+L229</f>
        <v>0</v>
      </c>
      <c r="M221" s="46"/>
      <c r="N221" s="282"/>
      <c r="O221" s="268"/>
      <c r="R221" s="269"/>
      <c r="S221" s="283"/>
      <c r="T221" s="283"/>
      <c r="U221" s="283"/>
      <c r="V221" s="283"/>
      <c r="W221" s="283"/>
      <c r="X221" s="33"/>
      <c r="AI221" s="33"/>
      <c r="AJ221" s="33"/>
      <c r="AK221" s="33"/>
      <c r="AL221" s="33"/>
      <c r="AM221" s="33"/>
      <c r="AN221" s="33"/>
    </row>
    <row r="222" customFormat="false" ht="14.25" hidden="false" customHeight="true" outlineLevel="0" collapsed="false">
      <c r="A222" s="163"/>
      <c r="B222" s="164" t="s">
        <v>320</v>
      </c>
      <c r="C222" s="49" t="n">
        <v>26</v>
      </c>
      <c r="D222" s="50" t="n">
        <v>100</v>
      </c>
      <c r="E222" s="74"/>
      <c r="F222" s="74"/>
      <c r="G222" s="74"/>
      <c r="H222" s="74"/>
      <c r="I222" s="74"/>
      <c r="J222" s="74"/>
      <c r="K222" s="74"/>
      <c r="L222" s="51" t="n">
        <f aca="false">E222+F222+G222+H222+I222+J222+K222</f>
        <v>0</v>
      </c>
      <c r="M222" s="52" t="n">
        <f aca="false">L222*D222</f>
        <v>0</v>
      </c>
      <c r="N222" s="273"/>
      <c r="O222" s="268"/>
      <c r="R222" s="269"/>
      <c r="S222" s="283"/>
      <c r="T222" s="283"/>
      <c r="U222" s="283"/>
      <c r="V222" s="283"/>
      <c r="W222" s="283"/>
      <c r="X222" s="33"/>
      <c r="AI222" s="33"/>
      <c r="AJ222" s="33"/>
      <c r="AK222" s="33"/>
      <c r="AL222" s="33"/>
      <c r="AM222" s="33"/>
      <c r="AN222" s="33"/>
    </row>
    <row r="223" customFormat="false" ht="14.25" hidden="false" customHeight="true" outlineLevel="0" collapsed="false">
      <c r="A223" s="163"/>
      <c r="B223" s="164"/>
      <c r="C223" s="49" t="n">
        <v>28</v>
      </c>
      <c r="D223" s="50" t="n">
        <v>100</v>
      </c>
      <c r="E223" s="74"/>
      <c r="F223" s="74"/>
      <c r="G223" s="74"/>
      <c r="H223" s="74"/>
      <c r="I223" s="74"/>
      <c r="J223" s="74"/>
      <c r="K223" s="74"/>
      <c r="L223" s="51" t="n">
        <f aca="false">E223+F223+G223+H223+I223+J223+K223</f>
        <v>0</v>
      </c>
      <c r="M223" s="52" t="n">
        <f aca="false">L223*D223</f>
        <v>0</v>
      </c>
      <c r="N223" s="273"/>
      <c r="O223" s="268"/>
      <c r="R223" s="269"/>
      <c r="S223" s="283"/>
      <c r="T223" s="283"/>
      <c r="U223" s="283"/>
      <c r="V223" s="283"/>
      <c r="W223" s="283"/>
      <c r="X223" s="33"/>
      <c r="AI223" s="33"/>
      <c r="AJ223" s="33"/>
      <c r="AK223" s="33"/>
      <c r="AL223" s="33"/>
      <c r="AM223" s="33"/>
      <c r="AN223" s="33"/>
    </row>
    <row r="224" customFormat="false" ht="14.25" hidden="false" customHeight="true" outlineLevel="0" collapsed="false">
      <c r="A224" s="163"/>
      <c r="B224" s="164"/>
      <c r="C224" s="49" t="n">
        <v>30</v>
      </c>
      <c r="D224" s="50" t="n">
        <v>110</v>
      </c>
      <c r="E224" s="74"/>
      <c r="F224" s="74"/>
      <c r="G224" s="74"/>
      <c r="H224" s="74"/>
      <c r="I224" s="74"/>
      <c r="J224" s="74"/>
      <c r="K224" s="74"/>
      <c r="L224" s="51" t="n">
        <f aca="false">E224+F224+G224+H224+I224+J224+K224</f>
        <v>0</v>
      </c>
      <c r="M224" s="52" t="n">
        <f aca="false">L224*D224</f>
        <v>0</v>
      </c>
      <c r="N224" s="273"/>
      <c r="O224" s="268"/>
      <c r="R224" s="269"/>
      <c r="S224" s="283"/>
      <c r="T224" s="283"/>
      <c r="U224" s="283"/>
      <c r="V224" s="283"/>
      <c r="W224" s="283"/>
      <c r="X224" s="33"/>
      <c r="AI224" s="33"/>
      <c r="AJ224" s="33"/>
      <c r="AK224" s="33"/>
      <c r="AL224" s="33"/>
      <c r="AM224" s="33"/>
      <c r="AN224" s="33"/>
    </row>
    <row r="225" customFormat="false" ht="14.25" hidden="false" customHeight="true" outlineLevel="0" collapsed="false">
      <c r="A225" s="163"/>
      <c r="B225" s="164"/>
      <c r="C225" s="49" t="n">
        <v>32</v>
      </c>
      <c r="D225" s="50" t="n">
        <v>110</v>
      </c>
      <c r="E225" s="74"/>
      <c r="F225" s="74"/>
      <c r="G225" s="74"/>
      <c r="H225" s="74"/>
      <c r="I225" s="74"/>
      <c r="J225" s="74"/>
      <c r="K225" s="74"/>
      <c r="L225" s="51" t="n">
        <f aca="false">E225+F225+G225+H225+I225+J225+K225</f>
        <v>0</v>
      </c>
      <c r="M225" s="52" t="n">
        <f aca="false">L225*D225</f>
        <v>0</v>
      </c>
      <c r="N225" s="273"/>
      <c r="O225" s="268"/>
      <c r="R225" s="269"/>
      <c r="S225" s="283"/>
      <c r="T225" s="283"/>
      <c r="U225" s="283"/>
      <c r="V225" s="283"/>
      <c r="W225" s="283"/>
      <c r="X225" s="33"/>
      <c r="AI225" s="33"/>
      <c r="AJ225" s="33"/>
      <c r="AK225" s="33"/>
      <c r="AL225" s="33"/>
      <c r="AM225" s="33"/>
      <c r="AN225" s="33"/>
    </row>
    <row r="226" customFormat="false" ht="14.25" hidden="false" customHeight="true" outlineLevel="0" collapsed="false">
      <c r="A226" s="163"/>
      <c r="B226" s="164"/>
      <c r="C226" s="49" t="n">
        <v>34</v>
      </c>
      <c r="D226" s="50" t="n">
        <v>125</v>
      </c>
      <c r="E226" s="74"/>
      <c r="F226" s="74"/>
      <c r="G226" s="74"/>
      <c r="H226" s="74"/>
      <c r="I226" s="74"/>
      <c r="J226" s="74"/>
      <c r="K226" s="74"/>
      <c r="L226" s="51" t="n">
        <f aca="false">E226+F226+G226+H226+I226+J226+K226</f>
        <v>0</v>
      </c>
      <c r="M226" s="52" t="n">
        <f aca="false">L226*D226</f>
        <v>0</v>
      </c>
      <c r="N226" s="273"/>
      <c r="O226" s="268"/>
      <c r="R226" s="269"/>
      <c r="S226" s="283"/>
      <c r="T226" s="283"/>
      <c r="U226" s="283"/>
      <c r="V226" s="283"/>
      <c r="W226" s="283"/>
      <c r="X226" s="33"/>
      <c r="AI226" s="33"/>
      <c r="AJ226" s="33"/>
      <c r="AK226" s="33"/>
      <c r="AL226" s="33"/>
      <c r="AM226" s="33"/>
      <c r="AN226" s="33"/>
    </row>
    <row r="227" customFormat="false" ht="14.25" hidden="false" customHeight="true" outlineLevel="0" collapsed="false">
      <c r="A227" s="163"/>
      <c r="B227" s="164"/>
      <c r="C227" s="49" t="n">
        <v>36</v>
      </c>
      <c r="D227" s="50" t="n">
        <v>140</v>
      </c>
      <c r="E227" s="74"/>
      <c r="F227" s="74"/>
      <c r="G227" s="74"/>
      <c r="H227" s="74"/>
      <c r="I227" s="74"/>
      <c r="J227" s="74"/>
      <c r="K227" s="74"/>
      <c r="L227" s="51" t="n">
        <f aca="false">E227+F227+G227+H227+I227+J227+K227</f>
        <v>0</v>
      </c>
      <c r="M227" s="52" t="n">
        <f aca="false">L227*D227</f>
        <v>0</v>
      </c>
      <c r="N227" s="273"/>
      <c r="O227" s="268"/>
      <c r="R227" s="269"/>
      <c r="S227" s="283"/>
      <c r="T227" s="283"/>
      <c r="U227" s="283"/>
      <c r="V227" s="283"/>
      <c r="W227" s="283"/>
      <c r="X227" s="33"/>
      <c r="AI227" s="33"/>
      <c r="AJ227" s="33"/>
      <c r="AK227" s="33"/>
      <c r="AL227" s="33"/>
      <c r="AM227" s="33"/>
      <c r="AN227" s="33"/>
    </row>
    <row r="228" customFormat="false" ht="14.25" hidden="false" customHeight="true" outlineLevel="0" collapsed="false">
      <c r="A228" s="163"/>
      <c r="B228" s="164"/>
      <c r="C228" s="49" t="n">
        <v>38</v>
      </c>
      <c r="D228" s="50" t="n">
        <v>140</v>
      </c>
      <c r="E228" s="74"/>
      <c r="F228" s="74"/>
      <c r="G228" s="74"/>
      <c r="H228" s="74"/>
      <c r="I228" s="74"/>
      <c r="J228" s="74"/>
      <c r="K228" s="74"/>
      <c r="L228" s="51" t="n">
        <f aca="false">E228+F228+G228+H228+I228+J228+K228</f>
        <v>0</v>
      </c>
      <c r="M228" s="52" t="n">
        <f aca="false">L228*D228</f>
        <v>0</v>
      </c>
      <c r="N228" s="273"/>
      <c r="O228" s="268"/>
      <c r="R228" s="269"/>
      <c r="S228" s="283"/>
      <c r="T228" s="283"/>
      <c r="U228" s="283"/>
      <c r="V228" s="283"/>
      <c r="W228" s="283"/>
      <c r="X228" s="33"/>
      <c r="AI228" s="33"/>
      <c r="AJ228" s="33"/>
      <c r="AK228" s="33"/>
      <c r="AL228" s="33"/>
      <c r="AM228" s="33"/>
      <c r="AN228" s="33"/>
    </row>
    <row r="229" customFormat="false" ht="14.25" hidden="false" customHeight="true" outlineLevel="0" collapsed="false">
      <c r="A229" s="326"/>
      <c r="B229" s="164"/>
      <c r="C229" s="64" t="n">
        <v>40</v>
      </c>
      <c r="D229" s="50" t="n">
        <v>155</v>
      </c>
      <c r="E229" s="327"/>
      <c r="F229" s="327"/>
      <c r="G229" s="327"/>
      <c r="H229" s="327"/>
      <c r="I229" s="327"/>
      <c r="J229" s="327"/>
      <c r="K229" s="327"/>
      <c r="L229" s="67" t="n">
        <f aca="false">E229+F229+G229+H229+I229+J229+K229</f>
        <v>0</v>
      </c>
      <c r="M229" s="68" t="n">
        <f aca="false">L229*D229</f>
        <v>0</v>
      </c>
      <c r="N229" s="328"/>
      <c r="O229" s="268"/>
      <c r="R229" s="269"/>
      <c r="S229" s="283"/>
      <c r="T229" s="283"/>
      <c r="U229" s="283"/>
      <c r="V229" s="283"/>
      <c r="W229" s="283"/>
      <c r="X229" s="33"/>
      <c r="AI229" s="33"/>
      <c r="AJ229" s="33"/>
      <c r="AK229" s="33"/>
      <c r="AL229" s="33"/>
      <c r="AM229" s="33"/>
      <c r="AN229" s="33"/>
    </row>
    <row r="230" customFormat="false" ht="14.25" hidden="false" customHeight="true" outlineLevel="0" collapsed="false">
      <c r="A230" s="167" t="s">
        <v>338</v>
      </c>
      <c r="B230" s="161" t="s">
        <v>69</v>
      </c>
      <c r="C230" s="36"/>
      <c r="D230" s="37" t="n">
        <v>0</v>
      </c>
      <c r="E230" s="38" t="s">
        <v>17</v>
      </c>
      <c r="F230" s="78" t="s">
        <v>266</v>
      </c>
      <c r="G230" s="78" t="s">
        <v>339</v>
      </c>
      <c r="H230" s="89"/>
      <c r="I230" s="89"/>
      <c r="J230" s="89"/>
      <c r="K230" s="89"/>
      <c r="L230" s="44" t="n">
        <f aca="false">L231+L232+L233+L234+L236+L235+L237+L238</f>
        <v>0</v>
      </c>
      <c r="M230" s="46"/>
      <c r="N230" s="282"/>
      <c r="O230" s="268"/>
      <c r="R230" s="269"/>
      <c r="S230" s="283"/>
      <c r="T230" s="283"/>
      <c r="U230" s="283"/>
      <c r="V230" s="283"/>
      <c r="W230" s="283"/>
      <c r="X230" s="33"/>
      <c r="AI230" s="33"/>
      <c r="AJ230" s="33"/>
      <c r="AK230" s="33"/>
      <c r="AL230" s="33"/>
      <c r="AM230" s="33"/>
      <c r="AN230" s="33"/>
    </row>
    <row r="231" customFormat="false" ht="14.25" hidden="false" customHeight="true" outlineLevel="0" collapsed="false">
      <c r="A231" s="163"/>
      <c r="B231" s="164"/>
      <c r="C231" s="49" t="n">
        <v>26</v>
      </c>
      <c r="D231" s="50" t="n">
        <v>88</v>
      </c>
      <c r="E231" s="74"/>
      <c r="F231" s="74"/>
      <c r="G231" s="74"/>
      <c r="H231" s="55"/>
      <c r="I231" s="55"/>
      <c r="J231" s="55"/>
      <c r="K231" s="55"/>
      <c r="L231" s="51" t="n">
        <f aca="false">E231+F231+G231+H231+I231+J231+K231</f>
        <v>0</v>
      </c>
      <c r="M231" s="52" t="n">
        <f aca="false">L231*D231</f>
        <v>0</v>
      </c>
      <c r="N231" s="273"/>
      <c r="O231" s="268"/>
      <c r="R231" s="269"/>
      <c r="S231" s="283"/>
      <c r="T231" s="283"/>
      <c r="U231" s="283"/>
      <c r="V231" s="283"/>
      <c r="W231" s="283"/>
      <c r="X231" s="33"/>
      <c r="AI231" s="33"/>
      <c r="AJ231" s="33"/>
      <c r="AK231" s="33"/>
      <c r="AL231" s="33"/>
      <c r="AM231" s="33"/>
      <c r="AN231" s="33"/>
    </row>
    <row r="232" customFormat="false" ht="14.25" hidden="false" customHeight="true" outlineLevel="0" collapsed="false">
      <c r="A232" s="163"/>
      <c r="B232" s="164"/>
      <c r="C232" s="49" t="n">
        <v>28</v>
      </c>
      <c r="D232" s="50" t="n">
        <v>88</v>
      </c>
      <c r="E232" s="74"/>
      <c r="F232" s="74"/>
      <c r="G232" s="74"/>
      <c r="H232" s="55"/>
      <c r="I232" s="55"/>
      <c r="J232" s="55"/>
      <c r="K232" s="55"/>
      <c r="L232" s="51" t="n">
        <f aca="false">E232+F232+G232+H232+I232+J232+K232</f>
        <v>0</v>
      </c>
      <c r="M232" s="52" t="n">
        <f aca="false">L232*D232</f>
        <v>0</v>
      </c>
      <c r="N232" s="273"/>
      <c r="O232" s="268"/>
      <c r="R232" s="269"/>
      <c r="S232" s="283"/>
      <c r="T232" s="283"/>
      <c r="U232" s="283"/>
      <c r="V232" s="283"/>
      <c r="W232" s="283"/>
      <c r="X232" s="33"/>
      <c r="AI232" s="33"/>
      <c r="AJ232" s="33"/>
      <c r="AK232" s="33"/>
      <c r="AL232" s="33"/>
      <c r="AM232" s="33"/>
      <c r="AN232" s="33"/>
    </row>
    <row r="233" customFormat="false" ht="14.25" hidden="false" customHeight="true" outlineLevel="0" collapsed="false">
      <c r="A233" s="163"/>
      <c r="B233" s="164"/>
      <c r="C233" s="49" t="n">
        <v>30</v>
      </c>
      <c r="D233" s="50" t="n">
        <v>100</v>
      </c>
      <c r="E233" s="74"/>
      <c r="F233" s="74"/>
      <c r="G233" s="74"/>
      <c r="H233" s="55"/>
      <c r="I233" s="55"/>
      <c r="J233" s="55"/>
      <c r="K233" s="55"/>
      <c r="L233" s="51" t="n">
        <f aca="false">E233+F233+G233+H233+I233+J233+K233</f>
        <v>0</v>
      </c>
      <c r="M233" s="52" t="n">
        <f aca="false">L233*D233</f>
        <v>0</v>
      </c>
      <c r="N233" s="273"/>
      <c r="O233" s="268"/>
      <c r="R233" s="269"/>
      <c r="S233" s="283"/>
      <c r="T233" s="283"/>
      <c r="U233" s="283"/>
      <c r="V233" s="283"/>
      <c r="W233" s="283"/>
      <c r="X233" s="33"/>
      <c r="AI233" s="33"/>
      <c r="AJ233" s="33"/>
      <c r="AK233" s="33"/>
      <c r="AL233" s="33"/>
      <c r="AM233" s="33"/>
      <c r="AN233" s="33"/>
    </row>
    <row r="234" customFormat="false" ht="14.25" hidden="false" customHeight="true" outlineLevel="0" collapsed="false">
      <c r="A234" s="163"/>
      <c r="B234" s="164"/>
      <c r="C234" s="49" t="n">
        <v>32</v>
      </c>
      <c r="D234" s="50" t="n">
        <v>100</v>
      </c>
      <c r="E234" s="74"/>
      <c r="F234" s="74"/>
      <c r="G234" s="74"/>
      <c r="H234" s="55"/>
      <c r="I234" s="55"/>
      <c r="J234" s="55"/>
      <c r="K234" s="55"/>
      <c r="L234" s="51" t="n">
        <f aca="false">E234+F234+G234+H234+I234+J234+K234</f>
        <v>0</v>
      </c>
      <c r="M234" s="52" t="n">
        <f aca="false">L234*D234</f>
        <v>0</v>
      </c>
      <c r="N234" s="273"/>
      <c r="O234" s="268"/>
      <c r="R234" s="269"/>
      <c r="S234" s="283"/>
      <c r="T234" s="283"/>
      <c r="U234" s="283"/>
      <c r="V234" s="283"/>
      <c r="W234" s="283"/>
      <c r="X234" s="33"/>
      <c r="AI234" s="33"/>
      <c r="AJ234" s="33"/>
      <c r="AK234" s="33"/>
      <c r="AL234" s="33"/>
      <c r="AM234" s="33"/>
      <c r="AN234" s="33"/>
    </row>
    <row r="235" customFormat="false" ht="14.25" hidden="false" customHeight="true" outlineLevel="0" collapsed="false">
      <c r="A235" s="163"/>
      <c r="B235" s="164"/>
      <c r="C235" s="49" t="n">
        <v>34</v>
      </c>
      <c r="D235" s="50" t="n">
        <v>110</v>
      </c>
      <c r="E235" s="74"/>
      <c r="F235" s="74"/>
      <c r="G235" s="74"/>
      <c r="H235" s="55"/>
      <c r="I235" s="55"/>
      <c r="J235" s="55"/>
      <c r="K235" s="55"/>
      <c r="L235" s="51" t="n">
        <f aca="false">E235+F235+G235+H235+I235+J235+K235</f>
        <v>0</v>
      </c>
      <c r="M235" s="52" t="n">
        <f aca="false">L235*D235</f>
        <v>0</v>
      </c>
      <c r="N235" s="273"/>
      <c r="O235" s="268"/>
      <c r="R235" s="269"/>
      <c r="S235" s="283"/>
      <c r="T235" s="283"/>
      <c r="U235" s="283"/>
      <c r="V235" s="283"/>
      <c r="W235" s="283"/>
      <c r="X235" s="33"/>
      <c r="AI235" s="33"/>
      <c r="AJ235" s="33"/>
      <c r="AK235" s="33"/>
      <c r="AL235" s="33"/>
      <c r="AM235" s="33"/>
      <c r="AN235" s="33"/>
    </row>
    <row r="236" customFormat="false" ht="14.25" hidden="false" customHeight="true" outlineLevel="0" collapsed="false">
      <c r="A236" s="163"/>
      <c r="B236" s="164"/>
      <c r="C236" s="49" t="n">
        <v>36</v>
      </c>
      <c r="D236" s="50" t="n">
        <v>125</v>
      </c>
      <c r="E236" s="74"/>
      <c r="F236" s="74"/>
      <c r="G236" s="74"/>
      <c r="H236" s="55"/>
      <c r="I236" s="55"/>
      <c r="J236" s="55"/>
      <c r="K236" s="55"/>
      <c r="L236" s="51" t="n">
        <f aca="false">E236+F236+G236+H236+I236+J236+K236</f>
        <v>0</v>
      </c>
      <c r="M236" s="52" t="n">
        <f aca="false">L236*D236</f>
        <v>0</v>
      </c>
      <c r="N236" s="273"/>
      <c r="O236" s="268"/>
      <c r="R236" s="269"/>
      <c r="S236" s="283"/>
      <c r="T236" s="283"/>
      <c r="U236" s="283"/>
      <c r="V236" s="283"/>
      <c r="W236" s="283"/>
      <c r="X236" s="33"/>
      <c r="AI236" s="33"/>
      <c r="AJ236" s="33"/>
      <c r="AK236" s="33"/>
      <c r="AL236" s="33"/>
      <c r="AM236" s="33"/>
      <c r="AN236" s="33"/>
    </row>
    <row r="237" customFormat="false" ht="14.25" hidden="false" customHeight="true" outlineLevel="0" collapsed="false">
      <c r="A237" s="329"/>
      <c r="B237" s="164"/>
      <c r="C237" s="49" t="n">
        <v>38</v>
      </c>
      <c r="D237" s="50" t="n">
        <v>125</v>
      </c>
      <c r="E237" s="74"/>
      <c r="F237" s="74"/>
      <c r="G237" s="74"/>
      <c r="H237" s="55"/>
      <c r="I237" s="55"/>
      <c r="J237" s="55"/>
      <c r="K237" s="55"/>
      <c r="L237" s="51" t="n">
        <f aca="false">E237+F237+G237+H237+I237+J237+K237</f>
        <v>0</v>
      </c>
      <c r="M237" s="52" t="n">
        <f aca="false">L237*D237</f>
        <v>0</v>
      </c>
      <c r="N237" s="273"/>
      <c r="O237" s="268"/>
      <c r="R237" s="269"/>
      <c r="S237" s="283"/>
      <c r="T237" s="283"/>
      <c r="U237" s="283"/>
      <c r="V237" s="283"/>
      <c r="W237" s="283"/>
      <c r="X237" s="33"/>
      <c r="AI237" s="33"/>
      <c r="AJ237" s="33"/>
      <c r="AK237" s="33"/>
      <c r="AL237" s="33"/>
      <c r="AM237" s="33"/>
      <c r="AN237" s="33"/>
    </row>
    <row r="238" customFormat="false" ht="14.25" hidden="false" customHeight="true" outlineLevel="0" collapsed="false">
      <c r="A238" s="329" t="s">
        <v>340</v>
      </c>
      <c r="B238" s="164"/>
      <c r="C238" s="49" t="n">
        <v>40</v>
      </c>
      <c r="D238" s="50" t="n">
        <v>140</v>
      </c>
      <c r="E238" s="330"/>
      <c r="F238" s="330"/>
      <c r="G238" s="330"/>
      <c r="H238" s="174"/>
      <c r="I238" s="174"/>
      <c r="J238" s="174"/>
      <c r="K238" s="174"/>
      <c r="L238" s="51" t="n">
        <f aca="false">E238+F238+G238+H238+I238+J238+K238</f>
        <v>0</v>
      </c>
      <c r="M238" s="52" t="n">
        <f aca="false">L238*D238</f>
        <v>0</v>
      </c>
      <c r="N238" s="272"/>
      <c r="O238" s="268"/>
      <c r="R238" s="269"/>
      <c r="S238" s="283"/>
      <c r="T238" s="283"/>
      <c r="U238" s="283"/>
      <c r="V238" s="283"/>
      <c r="W238" s="283"/>
      <c r="X238" s="33"/>
      <c r="AI238" s="33"/>
      <c r="AJ238" s="33"/>
      <c r="AK238" s="33"/>
      <c r="AL238" s="33"/>
      <c r="AM238" s="33"/>
      <c r="AN238" s="33"/>
    </row>
    <row r="239" customFormat="false" ht="14.25" hidden="false" customHeight="true" outlineLevel="0" collapsed="false">
      <c r="A239" s="167" t="s">
        <v>341</v>
      </c>
      <c r="B239" s="161" t="s">
        <v>320</v>
      </c>
      <c r="C239" s="36"/>
      <c r="D239" s="37" t="n">
        <v>0</v>
      </c>
      <c r="E239" s="38" t="s">
        <v>17</v>
      </c>
      <c r="F239" s="78" t="s">
        <v>342</v>
      </c>
      <c r="G239" s="78" t="s">
        <v>343</v>
      </c>
      <c r="H239" s="78" t="s">
        <v>344</v>
      </c>
      <c r="I239" s="89"/>
      <c r="J239" s="89"/>
      <c r="K239" s="89"/>
      <c r="L239" s="44" t="n">
        <f aca="false">L240+L241+L242+L243+L245+L244+L246</f>
        <v>0</v>
      </c>
      <c r="M239" s="46"/>
      <c r="N239" s="282"/>
      <c r="O239" s="268"/>
      <c r="R239" s="269"/>
      <c r="S239" s="283"/>
      <c r="T239" s="283"/>
      <c r="U239" s="283"/>
      <c r="V239" s="283"/>
      <c r="W239" s="283"/>
      <c r="X239" s="33"/>
      <c r="AI239" s="33"/>
      <c r="AJ239" s="33"/>
      <c r="AK239" s="33"/>
      <c r="AL239" s="33"/>
      <c r="AM239" s="33"/>
      <c r="AN239" s="33"/>
    </row>
    <row r="240" customFormat="false" ht="14.25" hidden="false" customHeight="true" outlineLevel="0" collapsed="false">
      <c r="A240" s="163"/>
      <c r="B240" s="164"/>
      <c r="C240" s="49" t="n">
        <v>26</v>
      </c>
      <c r="D240" s="50" t="n">
        <v>100</v>
      </c>
      <c r="E240" s="74"/>
      <c r="F240" s="55"/>
      <c r="G240" s="55"/>
      <c r="H240" s="55"/>
      <c r="I240" s="55"/>
      <c r="J240" s="55"/>
      <c r="K240" s="55"/>
      <c r="L240" s="51" t="n">
        <f aca="false">E240+F240+G240+H240+I240+J240+K240</f>
        <v>0</v>
      </c>
      <c r="M240" s="52" t="n">
        <f aca="false">L240*D240</f>
        <v>0</v>
      </c>
      <c r="N240" s="273"/>
      <c r="O240" s="268"/>
      <c r="R240" s="269"/>
      <c r="S240" s="283"/>
      <c r="T240" s="283"/>
      <c r="U240" s="283"/>
      <c r="V240" s="283"/>
      <c r="W240" s="283"/>
      <c r="X240" s="33"/>
      <c r="AI240" s="33"/>
      <c r="AJ240" s="33"/>
      <c r="AK240" s="33"/>
      <c r="AL240" s="33"/>
      <c r="AM240" s="33"/>
      <c r="AN240" s="33"/>
    </row>
    <row r="241" customFormat="false" ht="14.25" hidden="false" customHeight="true" outlineLevel="0" collapsed="false">
      <c r="A241" s="163"/>
      <c r="B241" s="164"/>
      <c r="C241" s="49" t="n">
        <v>28</v>
      </c>
      <c r="D241" s="50" t="n">
        <v>100</v>
      </c>
      <c r="E241" s="74"/>
      <c r="F241" s="55"/>
      <c r="G241" s="55"/>
      <c r="H241" s="55"/>
      <c r="I241" s="55"/>
      <c r="J241" s="55"/>
      <c r="K241" s="55"/>
      <c r="L241" s="51" t="n">
        <f aca="false">E241+F241+G241+H241+I241+J241+K241</f>
        <v>0</v>
      </c>
      <c r="M241" s="52" t="n">
        <f aca="false">L241*D241</f>
        <v>0</v>
      </c>
      <c r="N241" s="273"/>
      <c r="O241" s="268"/>
      <c r="R241" s="269"/>
      <c r="S241" s="283"/>
      <c r="T241" s="283"/>
      <c r="U241" s="283"/>
      <c r="V241" s="283"/>
      <c r="W241" s="283"/>
      <c r="X241" s="33"/>
      <c r="AI241" s="33"/>
      <c r="AJ241" s="33"/>
      <c r="AK241" s="33"/>
      <c r="AL241" s="33"/>
      <c r="AM241" s="33"/>
      <c r="AN241" s="33"/>
    </row>
    <row r="242" customFormat="false" ht="14.25" hidden="false" customHeight="true" outlineLevel="0" collapsed="false">
      <c r="A242" s="163"/>
      <c r="B242" s="164"/>
      <c r="C242" s="49" t="n">
        <v>30</v>
      </c>
      <c r="D242" s="50" t="n">
        <v>110</v>
      </c>
      <c r="E242" s="74"/>
      <c r="F242" s="55"/>
      <c r="G242" s="55"/>
      <c r="H242" s="55"/>
      <c r="I242" s="55"/>
      <c r="J242" s="55"/>
      <c r="K242" s="55"/>
      <c r="L242" s="51" t="n">
        <f aca="false">E242+F242+G242+H242+I242+J242+K242</f>
        <v>0</v>
      </c>
      <c r="M242" s="52" t="n">
        <f aca="false">L242*D242</f>
        <v>0</v>
      </c>
      <c r="N242" s="273"/>
      <c r="O242" s="268"/>
      <c r="R242" s="269"/>
      <c r="S242" s="283"/>
      <c r="T242" s="283"/>
      <c r="U242" s="283"/>
      <c r="V242" s="283"/>
      <c r="W242" s="283"/>
      <c r="X242" s="33"/>
      <c r="AI242" s="33"/>
      <c r="AJ242" s="33"/>
      <c r="AK242" s="33"/>
      <c r="AL242" s="33"/>
      <c r="AM242" s="33"/>
      <c r="AN242" s="33"/>
    </row>
    <row r="243" customFormat="false" ht="14.25" hidden="false" customHeight="true" outlineLevel="0" collapsed="false">
      <c r="A243" s="163"/>
      <c r="B243" s="164"/>
      <c r="C243" s="49" t="n">
        <v>32</v>
      </c>
      <c r="D243" s="50" t="n">
        <v>110</v>
      </c>
      <c r="E243" s="74"/>
      <c r="F243" s="55"/>
      <c r="G243" s="55"/>
      <c r="H243" s="55"/>
      <c r="I243" s="55"/>
      <c r="J243" s="55"/>
      <c r="K243" s="55"/>
      <c r="L243" s="51" t="n">
        <f aca="false">E243+F243+G243+H243+I243+J243+K243</f>
        <v>0</v>
      </c>
      <c r="M243" s="52" t="n">
        <f aca="false">L243*D243</f>
        <v>0</v>
      </c>
      <c r="N243" s="273"/>
      <c r="O243" s="268"/>
      <c r="R243" s="269"/>
      <c r="S243" s="283"/>
      <c r="T243" s="283"/>
      <c r="U243" s="283"/>
      <c r="V243" s="283"/>
      <c r="W243" s="283"/>
      <c r="X243" s="33"/>
      <c r="AI243" s="33"/>
      <c r="AJ243" s="33"/>
      <c r="AK243" s="33"/>
      <c r="AL243" s="33"/>
      <c r="AM243" s="33"/>
      <c r="AN243" s="33"/>
    </row>
    <row r="244" customFormat="false" ht="14.25" hidden="false" customHeight="true" outlineLevel="0" collapsed="false">
      <c r="A244" s="163"/>
      <c r="B244" s="164"/>
      <c r="C244" s="49" t="n">
        <v>34</v>
      </c>
      <c r="D244" s="50" t="n">
        <v>125</v>
      </c>
      <c r="E244" s="74"/>
      <c r="F244" s="55"/>
      <c r="G244" s="55"/>
      <c r="H244" s="55"/>
      <c r="I244" s="55"/>
      <c r="J244" s="55"/>
      <c r="K244" s="55"/>
      <c r="L244" s="51" t="n">
        <f aca="false">E244+F244+G244+H244+I244+J244+K244</f>
        <v>0</v>
      </c>
      <c r="M244" s="52" t="n">
        <f aca="false">L244*D244</f>
        <v>0</v>
      </c>
      <c r="N244" s="273"/>
      <c r="O244" s="268"/>
      <c r="R244" s="269"/>
      <c r="S244" s="283"/>
      <c r="T244" s="283"/>
      <c r="U244" s="283"/>
      <c r="V244" s="283"/>
      <c r="W244" s="283"/>
      <c r="X244" s="33"/>
      <c r="AI244" s="33"/>
      <c r="AJ244" s="33"/>
      <c r="AK244" s="33"/>
      <c r="AL244" s="33"/>
      <c r="AM244" s="33"/>
      <c r="AN244" s="33"/>
    </row>
    <row r="245" customFormat="false" ht="14.25" hidden="false" customHeight="true" outlineLevel="0" collapsed="false">
      <c r="A245" s="163"/>
      <c r="B245" s="164"/>
      <c r="C245" s="49" t="n">
        <v>36</v>
      </c>
      <c r="D245" s="50" t="n">
        <v>140</v>
      </c>
      <c r="E245" s="74"/>
      <c r="F245" s="55"/>
      <c r="G245" s="55"/>
      <c r="H245" s="55"/>
      <c r="I245" s="55"/>
      <c r="J245" s="55"/>
      <c r="K245" s="55"/>
      <c r="L245" s="51" t="n">
        <f aca="false">E245+F245+G245+H245+I245+J245+K245</f>
        <v>0</v>
      </c>
      <c r="M245" s="52" t="n">
        <f aca="false">L245*D245</f>
        <v>0</v>
      </c>
      <c r="N245" s="273"/>
      <c r="O245" s="268"/>
      <c r="R245" s="269"/>
      <c r="S245" s="283"/>
      <c r="T245" s="283"/>
      <c r="U245" s="283"/>
      <c r="V245" s="283"/>
      <c r="W245" s="283"/>
      <c r="X245" s="33"/>
      <c r="AI245" s="33"/>
      <c r="AJ245" s="33"/>
      <c r="AK245" s="33"/>
      <c r="AL245" s="33"/>
      <c r="AM245" s="33"/>
      <c r="AN245" s="33"/>
    </row>
    <row r="246" customFormat="false" ht="14.25" hidden="false" customHeight="true" outlineLevel="0" collapsed="false">
      <c r="A246" s="331"/>
      <c r="B246" s="293"/>
      <c r="C246" s="64" t="n">
        <v>38</v>
      </c>
      <c r="D246" s="50" t="n">
        <v>140</v>
      </c>
      <c r="E246" s="66"/>
      <c r="F246" s="66"/>
      <c r="G246" s="66"/>
      <c r="H246" s="66"/>
      <c r="I246" s="66"/>
      <c r="J246" s="66"/>
      <c r="K246" s="66"/>
      <c r="L246" s="67" t="n">
        <f aca="false">E246+F246+G246+H246+I246+J246+K246</f>
        <v>0</v>
      </c>
      <c r="M246" s="68" t="n">
        <f aca="false">L246*D246</f>
        <v>0</v>
      </c>
      <c r="N246" s="311"/>
      <c r="O246" s="268"/>
      <c r="R246" s="269"/>
      <c r="S246" s="283"/>
      <c r="T246" s="283"/>
      <c r="U246" s="283"/>
      <c r="V246" s="283"/>
      <c r="W246" s="283"/>
      <c r="X246" s="33"/>
      <c r="AI246" s="33"/>
      <c r="AJ246" s="33"/>
      <c r="AK246" s="33"/>
      <c r="AL246" s="33"/>
      <c r="AM246" s="33"/>
      <c r="AN246" s="33"/>
    </row>
    <row r="247" customFormat="false" ht="14.25" hidden="false" customHeight="true" outlineLevel="0" collapsed="false">
      <c r="A247" s="332" t="s">
        <v>345</v>
      </c>
      <c r="B247" s="161" t="s">
        <v>16</v>
      </c>
      <c r="C247" s="36"/>
      <c r="D247" s="36"/>
      <c r="E247" s="38" t="s">
        <v>17</v>
      </c>
      <c r="F247" s="78" t="s">
        <v>346</v>
      </c>
      <c r="G247" s="78" t="s">
        <v>93</v>
      </c>
      <c r="H247" s="78" t="s">
        <v>347</v>
      </c>
      <c r="I247" s="89"/>
      <c r="J247" s="89"/>
      <c r="K247" s="89"/>
      <c r="L247" s="44" t="n">
        <f aca="false">L248+L249+L250+L251+L253+L252+L254</f>
        <v>0</v>
      </c>
      <c r="M247" s="46"/>
      <c r="N247" s="282"/>
      <c r="O247" s="268"/>
      <c r="R247" s="269"/>
      <c r="S247" s="283"/>
      <c r="T247" s="283"/>
      <c r="U247" s="283"/>
      <c r="V247" s="283"/>
      <c r="W247" s="283"/>
      <c r="X247" s="33"/>
      <c r="AI247" s="33"/>
      <c r="AJ247" s="33"/>
      <c r="AK247" s="33"/>
      <c r="AL247" s="33"/>
      <c r="AM247" s="33"/>
      <c r="AN247" s="33"/>
    </row>
    <row r="248" customFormat="false" ht="14.25" hidden="false" customHeight="true" outlineLevel="0" collapsed="false">
      <c r="A248" s="163"/>
      <c r="B248" s="164"/>
      <c r="C248" s="49" t="n">
        <v>26</v>
      </c>
      <c r="D248" s="50" t="n">
        <v>85</v>
      </c>
      <c r="E248" s="74"/>
      <c r="F248" s="55"/>
      <c r="G248" s="55"/>
      <c r="H248" s="55"/>
      <c r="I248" s="55"/>
      <c r="J248" s="55"/>
      <c r="K248" s="55"/>
      <c r="L248" s="51" t="n">
        <f aca="false">E248+F248+G248+H248+I248+J248+K248</f>
        <v>0</v>
      </c>
      <c r="M248" s="52" t="n">
        <f aca="false">L248*D248</f>
        <v>0</v>
      </c>
      <c r="N248" s="273"/>
      <c r="O248" s="268"/>
      <c r="R248" s="269"/>
      <c r="S248" s="283"/>
      <c r="T248" s="283"/>
      <c r="U248" s="283"/>
      <c r="V248" s="283"/>
      <c r="W248" s="283"/>
      <c r="X248" s="33"/>
    </row>
    <row r="249" customFormat="false" ht="14.25" hidden="false" customHeight="true" outlineLevel="0" collapsed="false">
      <c r="A249" s="163"/>
      <c r="B249" s="164"/>
      <c r="C249" s="49" t="n">
        <v>28</v>
      </c>
      <c r="D249" s="50" t="n">
        <v>85</v>
      </c>
      <c r="E249" s="74"/>
      <c r="F249" s="55"/>
      <c r="G249" s="55"/>
      <c r="H249" s="55"/>
      <c r="I249" s="55"/>
      <c r="J249" s="55"/>
      <c r="K249" s="55"/>
      <c r="L249" s="51" t="n">
        <f aca="false">E249+F249+G249+H249+I249+J249+K249</f>
        <v>0</v>
      </c>
      <c r="M249" s="52" t="n">
        <f aca="false">L249*D249</f>
        <v>0</v>
      </c>
      <c r="N249" s="273"/>
      <c r="O249" s="268"/>
      <c r="R249" s="269"/>
      <c r="S249" s="283"/>
      <c r="T249" s="283"/>
      <c r="U249" s="283"/>
      <c r="V249" s="283"/>
      <c r="W249" s="283"/>
      <c r="X249" s="33"/>
    </row>
    <row r="250" customFormat="false" ht="14.25" hidden="false" customHeight="true" outlineLevel="0" collapsed="false">
      <c r="A250" s="163"/>
      <c r="B250" s="164"/>
      <c r="C250" s="49" t="n">
        <v>30</v>
      </c>
      <c r="D250" s="50" t="n">
        <v>85</v>
      </c>
      <c r="E250" s="74"/>
      <c r="F250" s="55"/>
      <c r="G250" s="55"/>
      <c r="H250" s="55"/>
      <c r="I250" s="55"/>
      <c r="J250" s="55"/>
      <c r="K250" s="55"/>
      <c r="L250" s="51" t="n">
        <f aca="false">E250+F250+G250+H250+I250+J250+K250</f>
        <v>0</v>
      </c>
      <c r="M250" s="52" t="n">
        <f aca="false">L250*D250</f>
        <v>0</v>
      </c>
      <c r="N250" s="273"/>
      <c r="O250" s="268"/>
      <c r="R250" s="269"/>
      <c r="S250" s="283"/>
      <c r="T250" s="283"/>
      <c r="U250" s="283"/>
      <c r="V250" s="283"/>
      <c r="W250" s="283"/>
      <c r="X250" s="33"/>
    </row>
    <row r="251" customFormat="false" ht="14.25" hidden="false" customHeight="true" outlineLevel="0" collapsed="false">
      <c r="A251" s="163"/>
      <c r="B251" s="164"/>
      <c r="C251" s="49" t="n">
        <v>32</v>
      </c>
      <c r="D251" s="50" t="n">
        <v>95</v>
      </c>
      <c r="E251" s="74"/>
      <c r="F251" s="55"/>
      <c r="G251" s="55"/>
      <c r="H251" s="55"/>
      <c r="I251" s="55"/>
      <c r="J251" s="55"/>
      <c r="K251" s="55"/>
      <c r="L251" s="51" t="n">
        <f aca="false">E251+F251+G251+H251+I251+J251+K251</f>
        <v>0</v>
      </c>
      <c r="M251" s="52" t="n">
        <f aca="false">L251*D251</f>
        <v>0</v>
      </c>
      <c r="N251" s="273"/>
      <c r="O251" s="268"/>
      <c r="R251" s="269"/>
      <c r="S251" s="283"/>
      <c r="T251" s="283"/>
      <c r="U251" s="283"/>
      <c r="V251" s="283"/>
      <c r="W251" s="283"/>
      <c r="X251" s="33"/>
    </row>
    <row r="252" customFormat="false" ht="14.25" hidden="false" customHeight="true" outlineLevel="0" collapsed="false">
      <c r="A252" s="163"/>
      <c r="B252" s="164"/>
      <c r="C252" s="49" t="n">
        <v>34</v>
      </c>
      <c r="D252" s="50" t="n">
        <v>104</v>
      </c>
      <c r="E252" s="74"/>
      <c r="F252" s="55"/>
      <c r="G252" s="55"/>
      <c r="H252" s="55"/>
      <c r="I252" s="55"/>
      <c r="J252" s="55"/>
      <c r="K252" s="55"/>
      <c r="L252" s="51" t="n">
        <f aca="false">E252+F252+G252+H252+I252+J252+K252</f>
        <v>0</v>
      </c>
      <c r="M252" s="52" t="n">
        <f aca="false">L252*D252</f>
        <v>0</v>
      </c>
      <c r="N252" s="273"/>
      <c r="O252" s="268"/>
      <c r="R252" s="269"/>
      <c r="S252" s="283"/>
      <c r="T252" s="283"/>
      <c r="U252" s="283"/>
      <c r="V252" s="283"/>
      <c r="W252" s="283"/>
      <c r="X252" s="33"/>
    </row>
    <row r="253" customFormat="false" ht="14.25" hidden="false" customHeight="true" outlineLevel="0" collapsed="false">
      <c r="A253" s="163"/>
      <c r="B253" s="164"/>
      <c r="C253" s="49" t="n">
        <v>36</v>
      </c>
      <c r="D253" s="50" t="n">
        <v>116</v>
      </c>
      <c r="E253" s="74"/>
      <c r="F253" s="55"/>
      <c r="G253" s="55"/>
      <c r="H253" s="55"/>
      <c r="I253" s="55"/>
      <c r="J253" s="55"/>
      <c r="K253" s="55"/>
      <c r="L253" s="51" t="n">
        <f aca="false">E253+F253+G253+H253+I253+J253+K253</f>
        <v>0</v>
      </c>
      <c r="M253" s="52" t="n">
        <f aca="false">L253*D253</f>
        <v>0</v>
      </c>
      <c r="N253" s="273"/>
      <c r="O253" s="268"/>
      <c r="R253" s="269"/>
      <c r="S253" s="33"/>
      <c r="T253" s="33"/>
      <c r="U253" s="33"/>
      <c r="V253" s="33"/>
      <c r="W253" s="33"/>
      <c r="X253" s="33"/>
    </row>
    <row r="254" customFormat="false" ht="14.25" hidden="false" customHeight="true" outlineLevel="0" collapsed="false">
      <c r="A254" s="331"/>
      <c r="B254" s="293"/>
      <c r="C254" s="64" t="n">
        <v>38</v>
      </c>
      <c r="D254" s="50" t="n">
        <v>116</v>
      </c>
      <c r="E254" s="66"/>
      <c r="F254" s="66"/>
      <c r="G254" s="66"/>
      <c r="H254" s="66"/>
      <c r="I254" s="66"/>
      <c r="J254" s="66"/>
      <c r="K254" s="66"/>
      <c r="L254" s="67" t="n">
        <f aca="false">E254+F254+G254+H254+I254+J254+K254</f>
        <v>0</v>
      </c>
      <c r="M254" s="68" t="n">
        <f aca="false">L254*D254</f>
        <v>0</v>
      </c>
      <c r="N254" s="311"/>
      <c r="O254" s="268"/>
      <c r="R254" s="269"/>
      <c r="S254" s="33"/>
      <c r="T254" s="33"/>
      <c r="U254" s="33"/>
      <c r="V254" s="33"/>
      <c r="W254" s="33"/>
      <c r="X254" s="33"/>
    </row>
    <row r="255" customFormat="false" ht="14.25" hidden="false" customHeight="true" outlineLevel="0" collapsed="false">
      <c r="A255" s="332" t="s">
        <v>348</v>
      </c>
      <c r="B255" s="161" t="s">
        <v>67</v>
      </c>
      <c r="C255" s="36"/>
      <c r="D255" s="37" t="n">
        <v>0</v>
      </c>
      <c r="E255" s="38" t="s">
        <v>17</v>
      </c>
      <c r="F255" s="78" t="s">
        <v>346</v>
      </c>
      <c r="G255" s="78" t="s">
        <v>93</v>
      </c>
      <c r="H255" s="89"/>
      <c r="I255" s="89"/>
      <c r="J255" s="89"/>
      <c r="K255" s="89"/>
      <c r="L255" s="44" t="n">
        <f aca="false">L256+L257+L258+L259+L261+L260+L262</f>
        <v>0</v>
      </c>
      <c r="M255" s="46"/>
      <c r="N255" s="282"/>
      <c r="O255" s="268"/>
      <c r="R255" s="269"/>
    </row>
    <row r="256" customFormat="false" ht="14.25" hidden="false" customHeight="true" outlineLevel="0" collapsed="false">
      <c r="A256" s="163"/>
      <c r="B256" s="164"/>
      <c r="C256" s="49" t="n">
        <v>26</v>
      </c>
      <c r="D256" s="50" t="n">
        <v>74</v>
      </c>
      <c r="E256" s="74"/>
      <c r="F256" s="55"/>
      <c r="G256" s="55"/>
      <c r="H256" s="55"/>
      <c r="I256" s="55"/>
      <c r="J256" s="55"/>
      <c r="K256" s="55"/>
      <c r="L256" s="51" t="n">
        <f aca="false">E256+F256+G256+H256+I256+J256+K256</f>
        <v>0</v>
      </c>
      <c r="M256" s="52" t="n">
        <f aca="false">L256*D256</f>
        <v>0</v>
      </c>
      <c r="N256" s="273"/>
      <c r="O256" s="268"/>
      <c r="R256" s="269"/>
    </row>
    <row r="257" customFormat="false" ht="14.25" hidden="false" customHeight="true" outlineLevel="0" collapsed="false">
      <c r="A257" s="163"/>
      <c r="B257" s="164"/>
      <c r="C257" s="49" t="n">
        <v>28</v>
      </c>
      <c r="D257" s="50" t="n">
        <v>74</v>
      </c>
      <c r="E257" s="74"/>
      <c r="F257" s="55"/>
      <c r="G257" s="55"/>
      <c r="H257" s="55"/>
      <c r="I257" s="55"/>
      <c r="J257" s="55"/>
      <c r="K257" s="55"/>
      <c r="L257" s="51" t="n">
        <f aca="false">E257+F257+G257+H257+I257+J257+K257</f>
        <v>0</v>
      </c>
      <c r="M257" s="52" t="n">
        <f aca="false">L257*D257</f>
        <v>0</v>
      </c>
      <c r="N257" s="273"/>
      <c r="O257" s="268"/>
      <c r="R257" s="269"/>
    </row>
    <row r="258" customFormat="false" ht="14.25" hidden="false" customHeight="true" outlineLevel="0" collapsed="false">
      <c r="A258" s="163"/>
      <c r="B258" s="164"/>
      <c r="C258" s="49" t="n">
        <v>30</v>
      </c>
      <c r="D258" s="50" t="n">
        <v>87</v>
      </c>
      <c r="E258" s="74"/>
      <c r="F258" s="55"/>
      <c r="G258" s="55"/>
      <c r="H258" s="55"/>
      <c r="I258" s="55"/>
      <c r="J258" s="55"/>
      <c r="K258" s="55"/>
      <c r="L258" s="51" t="n">
        <f aca="false">E258+F258+G258+H258+I258+J258+K258</f>
        <v>0</v>
      </c>
      <c r="M258" s="52" t="n">
        <f aca="false">L258*D258</f>
        <v>0</v>
      </c>
      <c r="N258" s="273"/>
      <c r="O258" s="268"/>
      <c r="R258" s="269"/>
    </row>
    <row r="259" customFormat="false" ht="14.25" hidden="false" customHeight="true" outlineLevel="0" collapsed="false">
      <c r="A259" s="163"/>
      <c r="B259" s="164"/>
      <c r="C259" s="49" t="n">
        <v>32</v>
      </c>
      <c r="D259" s="50" t="n">
        <v>87</v>
      </c>
      <c r="E259" s="74"/>
      <c r="F259" s="55"/>
      <c r="G259" s="55"/>
      <c r="H259" s="55"/>
      <c r="I259" s="55"/>
      <c r="J259" s="55"/>
      <c r="K259" s="55"/>
      <c r="L259" s="51" t="n">
        <f aca="false">E259+F259+G259+H259+I259+J259+K259</f>
        <v>0</v>
      </c>
      <c r="M259" s="52" t="n">
        <f aca="false">L259*D259</f>
        <v>0</v>
      </c>
      <c r="N259" s="273"/>
      <c r="O259" s="268"/>
      <c r="R259" s="269"/>
    </row>
    <row r="260" customFormat="false" ht="14.25" hidden="false" customHeight="true" outlineLevel="0" collapsed="false">
      <c r="A260" s="163"/>
      <c r="B260" s="164"/>
      <c r="C260" s="49" t="n">
        <v>34</v>
      </c>
      <c r="D260" s="50" t="n">
        <v>98</v>
      </c>
      <c r="E260" s="74"/>
      <c r="F260" s="55"/>
      <c r="G260" s="55"/>
      <c r="H260" s="55"/>
      <c r="I260" s="55"/>
      <c r="J260" s="55"/>
      <c r="K260" s="55"/>
      <c r="L260" s="51" t="n">
        <f aca="false">E260+F260+G260+H260+I260+J260+K260</f>
        <v>0</v>
      </c>
      <c r="M260" s="52" t="n">
        <f aca="false">L260*D260</f>
        <v>0</v>
      </c>
      <c r="N260" s="273"/>
      <c r="O260" s="268"/>
      <c r="R260" s="269"/>
    </row>
    <row r="261" customFormat="false" ht="14.25" hidden="false" customHeight="true" outlineLevel="0" collapsed="false">
      <c r="A261" s="163"/>
      <c r="B261" s="164"/>
      <c r="C261" s="49" t="n">
        <v>36</v>
      </c>
      <c r="D261" s="50" t="n">
        <v>112</v>
      </c>
      <c r="E261" s="74"/>
      <c r="F261" s="55"/>
      <c r="G261" s="55"/>
      <c r="H261" s="55"/>
      <c r="I261" s="55"/>
      <c r="J261" s="55"/>
      <c r="K261" s="55"/>
      <c r="L261" s="51" t="n">
        <f aca="false">E261+F261+G261+H261+I261+J261+K261</f>
        <v>0</v>
      </c>
      <c r="M261" s="52" t="n">
        <f aca="false">L261*D261</f>
        <v>0</v>
      </c>
      <c r="N261" s="273"/>
      <c r="O261" s="268"/>
      <c r="R261" s="269"/>
    </row>
    <row r="262" customFormat="false" ht="14.25" hidden="false" customHeight="true" outlineLevel="0" collapsed="false">
      <c r="A262" s="331"/>
      <c r="B262" s="66"/>
      <c r="C262" s="66"/>
      <c r="D262" s="66" t="n">
        <v>0</v>
      </c>
      <c r="E262" s="66"/>
      <c r="F262" s="66"/>
      <c r="G262" s="66"/>
      <c r="H262" s="66"/>
      <c r="I262" s="66"/>
      <c r="J262" s="66"/>
      <c r="K262" s="66"/>
      <c r="L262" s="67" t="n">
        <f aca="false">E262+F262+G262+H262+I262+J262+K262</f>
        <v>0</v>
      </c>
      <c r="M262" s="68" t="n">
        <f aca="false">L262*D262</f>
        <v>0</v>
      </c>
      <c r="N262" s="311"/>
      <c r="O262" s="268"/>
      <c r="R262" s="269"/>
    </row>
    <row r="263" customFormat="false" ht="14.25" hidden="false" customHeight="true" outlineLevel="0" collapsed="false">
      <c r="A263" s="160" t="s">
        <v>349</v>
      </c>
      <c r="B263" s="161" t="s">
        <v>67</v>
      </c>
      <c r="C263" s="36"/>
      <c r="D263" s="37" t="n">
        <v>0</v>
      </c>
      <c r="E263" s="78" t="s">
        <v>350</v>
      </c>
      <c r="F263" s="78" t="s">
        <v>351</v>
      </c>
      <c r="G263" s="78" t="s">
        <v>352</v>
      </c>
      <c r="H263" s="78" t="s">
        <v>353</v>
      </c>
      <c r="I263" s="89"/>
      <c r="J263" s="89"/>
      <c r="K263" s="89"/>
      <c r="L263" s="44" t="n">
        <f aca="false">L264+L265+L266+L267+L269+L268+L270</f>
        <v>0</v>
      </c>
      <c r="M263" s="46"/>
      <c r="N263" s="282"/>
      <c r="O263" s="268"/>
      <c r="R263" s="269"/>
    </row>
    <row r="264" customFormat="false" ht="14.25" hidden="false" customHeight="true" outlineLevel="0" collapsed="false">
      <c r="A264" s="163"/>
      <c r="B264" s="164"/>
      <c r="C264" s="49" t="n">
        <v>32</v>
      </c>
      <c r="D264" s="50" t="n">
        <v>106</v>
      </c>
      <c r="E264" s="49"/>
      <c r="F264" s="49"/>
      <c r="G264" s="49"/>
      <c r="H264" s="49"/>
      <c r="I264" s="55"/>
      <c r="J264" s="55"/>
      <c r="K264" s="55"/>
      <c r="L264" s="51" t="n">
        <f aca="false">E264+F264+G264+H264+I264+J264+K264</f>
        <v>0</v>
      </c>
      <c r="M264" s="52" t="n">
        <f aca="false">L264*D264</f>
        <v>0</v>
      </c>
      <c r="N264" s="307" t="n">
        <v>-0.5</v>
      </c>
      <c r="O264" s="268"/>
      <c r="R264" s="269"/>
    </row>
    <row r="265" customFormat="false" ht="14.25" hidden="false" customHeight="true" outlineLevel="0" collapsed="false">
      <c r="A265" s="163"/>
      <c r="B265" s="164"/>
      <c r="C265" s="49" t="n">
        <v>34</v>
      </c>
      <c r="D265" s="50" t="n">
        <v>106</v>
      </c>
      <c r="E265" s="49"/>
      <c r="F265" s="49"/>
      <c r="G265" s="49"/>
      <c r="H265" s="49"/>
      <c r="I265" s="55"/>
      <c r="J265" s="55"/>
      <c r="K265" s="55"/>
      <c r="L265" s="51" t="n">
        <f aca="false">E265+F265+G265+H265+I265+J265+K265</f>
        <v>0</v>
      </c>
      <c r="M265" s="52" t="n">
        <f aca="false">L265*D265</f>
        <v>0</v>
      </c>
      <c r="N265" s="307" t="n">
        <v>-0.5</v>
      </c>
      <c r="O265" s="268"/>
      <c r="R265" s="269"/>
    </row>
    <row r="266" customFormat="false" ht="14.25" hidden="false" customHeight="true" outlineLevel="0" collapsed="false">
      <c r="A266" s="163"/>
      <c r="B266" s="164"/>
      <c r="C266" s="49" t="n">
        <v>36</v>
      </c>
      <c r="D266" s="50" t="n">
        <v>120</v>
      </c>
      <c r="E266" s="49"/>
      <c r="F266" s="49"/>
      <c r="G266" s="49"/>
      <c r="H266" s="49"/>
      <c r="I266" s="55"/>
      <c r="J266" s="55"/>
      <c r="K266" s="55"/>
      <c r="L266" s="51" t="n">
        <f aca="false">E266+F266+G266+H266+I266+J266+K266</f>
        <v>0</v>
      </c>
      <c r="M266" s="52" t="n">
        <f aca="false">L266*D266</f>
        <v>0</v>
      </c>
      <c r="N266" s="307" t="n">
        <v>-0.5</v>
      </c>
      <c r="O266" s="268"/>
      <c r="R266" s="269"/>
    </row>
    <row r="267" customFormat="false" ht="14.25" hidden="false" customHeight="true" outlineLevel="0" collapsed="false">
      <c r="A267" s="163"/>
      <c r="B267" s="164"/>
      <c r="C267" s="49" t="n">
        <v>38</v>
      </c>
      <c r="D267" s="50" t="n">
        <v>120</v>
      </c>
      <c r="E267" s="49"/>
      <c r="F267" s="49"/>
      <c r="G267" s="49"/>
      <c r="H267" s="49"/>
      <c r="I267" s="55"/>
      <c r="J267" s="55"/>
      <c r="K267" s="55"/>
      <c r="L267" s="51" t="n">
        <f aca="false">E267+F267+G267+H267+I267+J267+K267</f>
        <v>0</v>
      </c>
      <c r="M267" s="52" t="n">
        <f aca="false">L267*D267</f>
        <v>0</v>
      </c>
      <c r="N267" s="307" t="n">
        <v>-0.5</v>
      </c>
      <c r="O267" s="268"/>
      <c r="R267" s="269"/>
    </row>
    <row r="268" customFormat="false" ht="14.25" hidden="false" customHeight="true" outlineLevel="0" collapsed="false">
      <c r="A268" s="163"/>
      <c r="B268" s="164"/>
      <c r="C268" s="49" t="n">
        <v>40</v>
      </c>
      <c r="D268" s="50" t="n">
        <v>132</v>
      </c>
      <c r="E268" s="49"/>
      <c r="F268" s="49"/>
      <c r="G268" s="49"/>
      <c r="H268" s="49"/>
      <c r="I268" s="55"/>
      <c r="J268" s="55"/>
      <c r="K268" s="55"/>
      <c r="L268" s="51" t="n">
        <f aca="false">E268+F268+G268+H268+I268+J268+K268</f>
        <v>0</v>
      </c>
      <c r="M268" s="52" t="n">
        <f aca="false">L268*D268</f>
        <v>0</v>
      </c>
      <c r="N268" s="307" t="n">
        <v>-0.5</v>
      </c>
      <c r="O268" s="268"/>
      <c r="R268" s="269"/>
    </row>
    <row r="269" customFormat="false" ht="14.25" hidden="false" customHeight="true" outlineLevel="0" collapsed="false">
      <c r="A269" s="163"/>
      <c r="B269" s="166"/>
      <c r="C269" s="55"/>
      <c r="D269" s="119" t="n">
        <v>0</v>
      </c>
      <c r="E269" s="55"/>
      <c r="F269" s="55"/>
      <c r="G269" s="55"/>
      <c r="H269" s="55"/>
      <c r="I269" s="55"/>
      <c r="J269" s="55"/>
      <c r="K269" s="55"/>
      <c r="L269" s="51" t="n">
        <f aca="false">E269+F269+G269+H269+I269+J269+K269</f>
        <v>0</v>
      </c>
      <c r="M269" s="52" t="n">
        <f aca="false">L269*D269</f>
        <v>0</v>
      </c>
      <c r="N269" s="307" t="n">
        <v>-0.5</v>
      </c>
      <c r="O269" s="268"/>
      <c r="R269" s="269"/>
    </row>
    <row r="270" customFormat="false" ht="14.25" hidden="false" customHeight="true" outlineLevel="0" collapsed="false">
      <c r="A270" s="329" t="s">
        <v>354</v>
      </c>
      <c r="B270" s="166"/>
      <c r="C270" s="55"/>
      <c r="D270" s="119" t="n">
        <v>0</v>
      </c>
      <c r="E270" s="55"/>
      <c r="F270" s="55"/>
      <c r="G270" s="55"/>
      <c r="H270" s="55"/>
      <c r="I270" s="55"/>
      <c r="J270" s="55"/>
      <c r="K270" s="55"/>
      <c r="L270" s="51" t="n">
        <f aca="false">E270+F270+G270+H270+I270+J270+K270</f>
        <v>0</v>
      </c>
      <c r="M270" s="52" t="n">
        <f aca="false">L270*D270</f>
        <v>0</v>
      </c>
      <c r="N270" s="317"/>
      <c r="O270" s="268"/>
      <c r="R270" s="269"/>
    </row>
    <row r="271" customFormat="false" ht="14.25" hidden="false" customHeight="true" outlineLevel="0" collapsed="false">
      <c r="A271" s="167" t="s">
        <v>355</v>
      </c>
      <c r="B271" s="161" t="s">
        <v>67</v>
      </c>
      <c r="C271" s="333"/>
      <c r="D271" s="333" t="n">
        <v>0</v>
      </c>
      <c r="E271" s="38" t="s">
        <v>17</v>
      </c>
      <c r="F271" s="38" t="s">
        <v>310</v>
      </c>
      <c r="G271" s="197" t="s">
        <v>356</v>
      </c>
      <c r="H271" s="334"/>
      <c r="I271" s="334"/>
      <c r="J271" s="334"/>
      <c r="K271" s="334"/>
      <c r="L271" s="44" t="n">
        <f aca="false">L272+L273+L274+L275+L277+L276+L278+L279</f>
        <v>0</v>
      </c>
      <c r="M271" s="335"/>
      <c r="N271" s="282"/>
      <c r="O271" s="268"/>
      <c r="R271" s="269"/>
    </row>
    <row r="272" customFormat="false" ht="14.25" hidden="false" customHeight="true" outlineLevel="0" collapsed="false">
      <c r="A272" s="336"/>
      <c r="B272" s="337"/>
      <c r="C272" s="338" t="n">
        <v>24</v>
      </c>
      <c r="D272" s="50" t="n">
        <v>29</v>
      </c>
      <c r="E272" s="338"/>
      <c r="F272" s="338"/>
      <c r="G272" s="338"/>
      <c r="H272" s="339"/>
      <c r="I272" s="339"/>
      <c r="J272" s="339"/>
      <c r="K272" s="339"/>
      <c r="L272" s="51" t="n">
        <f aca="false">E272+F272+G272+H272+I272+J272+K272</f>
        <v>0</v>
      </c>
      <c r="M272" s="340" t="n">
        <f aca="false">L272*D272</f>
        <v>0</v>
      </c>
      <c r="N272" s="273"/>
      <c r="O272" s="268"/>
      <c r="R272" s="269"/>
    </row>
    <row r="273" customFormat="false" ht="14.25" hidden="false" customHeight="true" outlineLevel="0" collapsed="false">
      <c r="A273" s="336"/>
      <c r="B273" s="337"/>
      <c r="C273" s="338" t="n">
        <v>26</v>
      </c>
      <c r="D273" s="50" t="n">
        <v>29</v>
      </c>
      <c r="E273" s="338"/>
      <c r="F273" s="338"/>
      <c r="G273" s="338"/>
      <c r="H273" s="339"/>
      <c r="I273" s="339"/>
      <c r="J273" s="339"/>
      <c r="K273" s="339"/>
      <c r="L273" s="51" t="n">
        <f aca="false">E273+F273+G273+H273+I273+J273+K273</f>
        <v>0</v>
      </c>
      <c r="M273" s="340" t="n">
        <f aca="false">L273*D273</f>
        <v>0</v>
      </c>
      <c r="N273" s="273"/>
      <c r="O273" s="268"/>
      <c r="R273" s="269"/>
    </row>
    <row r="274" customFormat="false" ht="14.25" hidden="false" customHeight="true" outlineLevel="0" collapsed="false">
      <c r="A274" s="336"/>
      <c r="B274" s="337"/>
      <c r="C274" s="338" t="n">
        <v>28</v>
      </c>
      <c r="D274" s="50" t="n">
        <v>29</v>
      </c>
      <c r="E274" s="338"/>
      <c r="F274" s="338"/>
      <c r="G274" s="338"/>
      <c r="H274" s="339"/>
      <c r="I274" s="339"/>
      <c r="J274" s="339"/>
      <c r="K274" s="339"/>
      <c r="L274" s="51" t="n">
        <f aca="false">E274+F274+G274+H274+I274+J274+K274</f>
        <v>0</v>
      </c>
      <c r="M274" s="340" t="n">
        <f aca="false">L274*D274</f>
        <v>0</v>
      </c>
      <c r="N274" s="273"/>
      <c r="O274" s="268"/>
      <c r="R274" s="269"/>
    </row>
    <row r="275" customFormat="false" ht="14.25" hidden="false" customHeight="true" outlineLevel="0" collapsed="false">
      <c r="A275" s="336"/>
      <c r="B275" s="309"/>
      <c r="C275" s="338" t="n">
        <v>30</v>
      </c>
      <c r="D275" s="50" t="n">
        <v>29</v>
      </c>
      <c r="E275" s="338"/>
      <c r="F275" s="338"/>
      <c r="G275" s="338"/>
      <c r="H275" s="339"/>
      <c r="I275" s="339"/>
      <c r="J275" s="339"/>
      <c r="K275" s="339"/>
      <c r="L275" s="51" t="n">
        <f aca="false">E275+F275+G275+H275+I275+J275+K275</f>
        <v>0</v>
      </c>
      <c r="M275" s="340" t="n">
        <f aca="false">L275*D275</f>
        <v>0</v>
      </c>
      <c r="N275" s="273"/>
      <c r="O275" s="268"/>
      <c r="R275" s="269"/>
    </row>
    <row r="276" customFormat="false" ht="14.25" hidden="false" customHeight="true" outlineLevel="0" collapsed="false">
      <c r="A276" s="336"/>
      <c r="B276" s="309"/>
      <c r="C276" s="338" t="n">
        <v>32</v>
      </c>
      <c r="D276" s="50" t="n">
        <v>37</v>
      </c>
      <c r="E276" s="338"/>
      <c r="F276" s="338"/>
      <c r="G276" s="338"/>
      <c r="H276" s="339"/>
      <c r="I276" s="339"/>
      <c r="J276" s="339"/>
      <c r="K276" s="339"/>
      <c r="L276" s="51" t="n">
        <f aca="false">E276+F276+G276+H276+I276+J276+K276</f>
        <v>0</v>
      </c>
      <c r="M276" s="340" t="n">
        <f aca="false">L276*D276</f>
        <v>0</v>
      </c>
      <c r="N276" s="273"/>
      <c r="O276" s="268"/>
      <c r="R276" s="269"/>
    </row>
    <row r="277" customFormat="false" ht="14.25" hidden="false" customHeight="true" outlineLevel="0" collapsed="false">
      <c r="A277" s="336"/>
      <c r="B277" s="309"/>
      <c r="C277" s="338" t="n">
        <v>34</v>
      </c>
      <c r="D277" s="50" t="n">
        <v>37</v>
      </c>
      <c r="E277" s="338"/>
      <c r="F277" s="338"/>
      <c r="G277" s="338"/>
      <c r="H277" s="339"/>
      <c r="I277" s="339"/>
      <c r="J277" s="339"/>
      <c r="K277" s="339"/>
      <c r="L277" s="51" t="n">
        <f aca="false">E277+F277+G277+H277+I277+J277+K277</f>
        <v>0</v>
      </c>
      <c r="M277" s="340" t="n">
        <f aca="false">L277*D277</f>
        <v>0</v>
      </c>
      <c r="N277" s="273"/>
      <c r="O277" s="268"/>
      <c r="R277" s="269"/>
    </row>
    <row r="278" customFormat="false" ht="14.25" hidden="false" customHeight="true" outlineLevel="0" collapsed="false">
      <c r="A278" s="336"/>
      <c r="B278" s="337"/>
      <c r="C278" s="338" t="n">
        <v>36</v>
      </c>
      <c r="D278" s="50" t="n">
        <v>37</v>
      </c>
      <c r="E278" s="338"/>
      <c r="F278" s="338"/>
      <c r="G278" s="338"/>
      <c r="H278" s="339"/>
      <c r="I278" s="339"/>
      <c r="J278" s="339"/>
      <c r="K278" s="339"/>
      <c r="L278" s="51" t="n">
        <f aca="false">E278+F278+G278+H278+I278+J278+K278</f>
        <v>0</v>
      </c>
      <c r="M278" s="340" t="n">
        <f aca="false">L278*D278</f>
        <v>0</v>
      </c>
      <c r="N278" s="273"/>
      <c r="O278" s="268"/>
      <c r="R278" s="269"/>
    </row>
    <row r="279" customFormat="false" ht="14.25" hidden="false" customHeight="true" outlineLevel="0" collapsed="false">
      <c r="A279" s="341"/>
      <c r="B279" s="342"/>
      <c r="C279" s="343" t="n">
        <v>38</v>
      </c>
      <c r="D279" s="50" t="n">
        <v>37</v>
      </c>
      <c r="E279" s="343"/>
      <c r="F279" s="343"/>
      <c r="G279" s="343"/>
      <c r="H279" s="344"/>
      <c r="I279" s="344"/>
      <c r="J279" s="344"/>
      <c r="K279" s="344"/>
      <c r="L279" s="67" t="n">
        <f aca="false">E279+F279+G279+H279+I279+J279+K279</f>
        <v>0</v>
      </c>
      <c r="M279" s="345" t="n">
        <f aca="false">L279*D279</f>
        <v>0</v>
      </c>
      <c r="N279" s="311"/>
      <c r="O279" s="268"/>
      <c r="R279" s="269"/>
    </row>
    <row r="280" customFormat="false" ht="14.25" hidden="false" customHeight="true" outlineLevel="0" collapsed="false">
      <c r="A280" s="163" t="s">
        <v>357</v>
      </c>
      <c r="B280" s="164" t="s">
        <v>320</v>
      </c>
      <c r="C280" s="49"/>
      <c r="D280" s="253" t="n">
        <v>0</v>
      </c>
      <c r="E280" s="100" t="s">
        <v>17</v>
      </c>
      <c r="F280" s="171" t="s">
        <v>266</v>
      </c>
      <c r="G280" s="171" t="s">
        <v>310</v>
      </c>
      <c r="H280" s="171" t="s">
        <v>358</v>
      </c>
      <c r="I280" s="89"/>
      <c r="J280" s="89"/>
      <c r="K280" s="89"/>
      <c r="L280" s="106" t="n">
        <f aca="false">L281+L282+L283+L284+L286+L285+L287+L288</f>
        <v>0</v>
      </c>
      <c r="M280" s="52"/>
      <c r="N280" s="273"/>
      <c r="O280" s="268"/>
      <c r="R280" s="269"/>
    </row>
    <row r="281" customFormat="false" ht="14.25" hidden="false" customHeight="true" outlineLevel="0" collapsed="false">
      <c r="A281" s="163"/>
      <c r="B281" s="164"/>
      <c r="C281" s="49" t="n">
        <v>24</v>
      </c>
      <c r="D281" s="50" t="n">
        <v>41</v>
      </c>
      <c r="E281" s="49"/>
      <c r="F281" s="49"/>
      <c r="G281" s="49"/>
      <c r="H281" s="49"/>
      <c r="I281" s="55"/>
      <c r="J281" s="55"/>
      <c r="K281" s="55"/>
      <c r="L281" s="51" t="n">
        <f aca="false">E281+F281+G281+H281+I281+J281+K281</f>
        <v>0</v>
      </c>
      <c r="M281" s="52" t="n">
        <f aca="false">L281*D281</f>
        <v>0</v>
      </c>
      <c r="N281" s="273"/>
      <c r="O281" s="268"/>
      <c r="R281" s="269"/>
    </row>
    <row r="282" customFormat="false" ht="14.25" hidden="false" customHeight="true" outlineLevel="0" collapsed="false">
      <c r="A282" s="163"/>
      <c r="B282" s="164"/>
      <c r="C282" s="49" t="n">
        <v>26</v>
      </c>
      <c r="D282" s="50" t="n">
        <v>41</v>
      </c>
      <c r="E282" s="49"/>
      <c r="F282" s="49"/>
      <c r="G282" s="49"/>
      <c r="H282" s="49"/>
      <c r="I282" s="55"/>
      <c r="J282" s="55"/>
      <c r="K282" s="55"/>
      <c r="L282" s="51" t="n">
        <f aca="false">E282+F282+G282+H282+I282+J282+K282</f>
        <v>0</v>
      </c>
      <c r="M282" s="52" t="n">
        <f aca="false">L282*D282</f>
        <v>0</v>
      </c>
      <c r="N282" s="273"/>
      <c r="O282" s="268"/>
      <c r="R282" s="269"/>
    </row>
    <row r="283" customFormat="false" ht="14.25" hidden="false" customHeight="true" outlineLevel="0" collapsed="false">
      <c r="A283" s="163"/>
      <c r="B283" s="164"/>
      <c r="C283" s="49" t="n">
        <v>28</v>
      </c>
      <c r="D283" s="50" t="n">
        <v>41</v>
      </c>
      <c r="E283" s="49"/>
      <c r="F283" s="49"/>
      <c r="G283" s="49"/>
      <c r="H283" s="49"/>
      <c r="I283" s="55"/>
      <c r="J283" s="55"/>
      <c r="K283" s="55"/>
      <c r="L283" s="51" t="n">
        <f aca="false">E283+F283+G283+H283+I283+J283+K283</f>
        <v>0</v>
      </c>
      <c r="M283" s="52" t="n">
        <f aca="false">L283*D283</f>
        <v>0</v>
      </c>
      <c r="N283" s="273"/>
      <c r="O283" s="268"/>
      <c r="R283" s="269"/>
    </row>
    <row r="284" customFormat="false" ht="14.25" hidden="false" customHeight="true" outlineLevel="0" collapsed="false">
      <c r="A284" s="163"/>
      <c r="B284" s="164"/>
      <c r="C284" s="49" t="n">
        <v>30</v>
      </c>
      <c r="D284" s="50" t="n">
        <v>41</v>
      </c>
      <c r="E284" s="49"/>
      <c r="F284" s="49"/>
      <c r="G284" s="49"/>
      <c r="H284" s="49"/>
      <c r="I284" s="55"/>
      <c r="J284" s="55"/>
      <c r="K284" s="55"/>
      <c r="L284" s="51" t="n">
        <f aca="false">E284+F284+G284+H284+I284+J284+K284</f>
        <v>0</v>
      </c>
      <c r="M284" s="52" t="n">
        <f aca="false">L284*D284</f>
        <v>0</v>
      </c>
      <c r="N284" s="273"/>
      <c r="O284" s="268"/>
      <c r="R284" s="269"/>
    </row>
    <row r="285" customFormat="false" ht="14.25" hidden="false" customHeight="true" outlineLevel="0" collapsed="false">
      <c r="A285" s="163"/>
      <c r="B285" s="164"/>
      <c r="C285" s="49" t="n">
        <v>32</v>
      </c>
      <c r="D285" s="50" t="n">
        <v>41</v>
      </c>
      <c r="E285" s="49"/>
      <c r="F285" s="49"/>
      <c r="G285" s="49"/>
      <c r="H285" s="49"/>
      <c r="I285" s="55"/>
      <c r="J285" s="55"/>
      <c r="K285" s="55"/>
      <c r="L285" s="51" t="n">
        <f aca="false">E285+F285+G285+H285+I285+J285+K285</f>
        <v>0</v>
      </c>
      <c r="M285" s="52" t="n">
        <f aca="false">L285*D285</f>
        <v>0</v>
      </c>
      <c r="N285" s="273"/>
      <c r="O285" s="268"/>
      <c r="R285" s="269"/>
    </row>
    <row r="286" customFormat="false" ht="14.25" hidden="false" customHeight="true" outlineLevel="0" collapsed="false">
      <c r="A286" s="163"/>
      <c r="B286" s="164"/>
      <c r="C286" s="49" t="n">
        <v>34</v>
      </c>
      <c r="D286" s="50" t="n">
        <v>51</v>
      </c>
      <c r="E286" s="49"/>
      <c r="F286" s="49"/>
      <c r="G286" s="49"/>
      <c r="H286" s="49"/>
      <c r="I286" s="55"/>
      <c r="J286" s="55"/>
      <c r="K286" s="55"/>
      <c r="L286" s="51" t="n">
        <f aca="false">E286+F286+G286+H286+I286+J286+K286</f>
        <v>0</v>
      </c>
      <c r="M286" s="52" t="n">
        <f aca="false">L286*D286</f>
        <v>0</v>
      </c>
      <c r="N286" s="273"/>
      <c r="O286" s="268"/>
      <c r="R286" s="269"/>
    </row>
    <row r="287" customFormat="false" ht="14.25" hidden="false" customHeight="true" outlineLevel="0" collapsed="false">
      <c r="A287" s="163"/>
      <c r="B287" s="164"/>
      <c r="C287" s="49" t="n">
        <v>36</v>
      </c>
      <c r="D287" s="50" t="n">
        <v>51</v>
      </c>
      <c r="E287" s="49"/>
      <c r="F287" s="49"/>
      <c r="G287" s="49"/>
      <c r="H287" s="49"/>
      <c r="I287" s="55"/>
      <c r="J287" s="55"/>
      <c r="K287" s="55"/>
      <c r="L287" s="51" t="n">
        <f aca="false">E287+F287+G287+H287+I287+J287+K287</f>
        <v>0</v>
      </c>
      <c r="M287" s="52" t="n">
        <f aca="false">L287*D287</f>
        <v>0</v>
      </c>
      <c r="N287" s="273"/>
      <c r="O287" s="268"/>
      <c r="R287" s="269"/>
    </row>
    <row r="288" customFormat="false" ht="14.25" hidden="false" customHeight="true" outlineLevel="0" collapsed="false">
      <c r="A288" s="163"/>
      <c r="B288" s="164"/>
      <c r="C288" s="49" t="n">
        <v>38</v>
      </c>
      <c r="D288" s="50" t="n">
        <v>51</v>
      </c>
      <c r="E288" s="49"/>
      <c r="F288" s="49"/>
      <c r="G288" s="49"/>
      <c r="H288" s="49"/>
      <c r="I288" s="55"/>
      <c r="J288" s="55"/>
      <c r="K288" s="55"/>
      <c r="L288" s="51" t="n">
        <f aca="false">E288+F288+G288+H288+I288+J288+K288</f>
        <v>0</v>
      </c>
      <c r="M288" s="52" t="n">
        <f aca="false">L288*D288</f>
        <v>0</v>
      </c>
      <c r="N288" s="273"/>
      <c r="O288" s="268"/>
      <c r="R288" s="269"/>
    </row>
    <row r="289" customFormat="false" ht="14.25" hidden="false" customHeight="true" outlineLevel="0" collapsed="false">
      <c r="A289" s="169"/>
      <c r="B289" s="170"/>
      <c r="C289" s="66"/>
      <c r="D289" s="320"/>
      <c r="E289" s="66"/>
      <c r="F289" s="66"/>
      <c r="G289" s="66"/>
      <c r="H289" s="66"/>
      <c r="I289" s="66"/>
      <c r="J289" s="66"/>
      <c r="K289" s="66"/>
      <c r="L289" s="91"/>
      <c r="M289" s="92"/>
      <c r="N289" s="321"/>
      <c r="O289" s="268"/>
      <c r="R289" s="269"/>
    </row>
    <row r="290" customFormat="false" ht="14.25" hidden="false" customHeight="true" outlineLevel="0" collapsed="false">
      <c r="A290" s="163" t="s">
        <v>359</v>
      </c>
      <c r="B290" s="164" t="s">
        <v>320</v>
      </c>
      <c r="C290" s="49"/>
      <c r="D290" s="253" t="n">
        <v>0</v>
      </c>
      <c r="E290" s="171" t="s">
        <v>18</v>
      </c>
      <c r="F290" s="171" t="s">
        <v>50</v>
      </c>
      <c r="G290" s="89"/>
      <c r="H290" s="89"/>
      <c r="I290" s="89"/>
      <c r="J290" s="89"/>
      <c r="K290" s="89"/>
      <c r="L290" s="106" t="e">
        <f aca="false">L291+L292+L293+L294+L296+L295+L297+#REF!</f>
        <v>#REF!</v>
      </c>
      <c r="M290" s="52"/>
      <c r="N290" s="273"/>
      <c r="O290" s="268"/>
      <c r="R290" s="269"/>
    </row>
    <row r="291" customFormat="false" ht="14.25" hidden="false" customHeight="true" outlineLevel="0" collapsed="false">
      <c r="A291" s="346"/>
      <c r="B291" s="347"/>
      <c r="C291" s="49" t="n">
        <v>26</v>
      </c>
      <c r="D291" s="50" t="n">
        <v>45</v>
      </c>
      <c r="E291" s="49"/>
      <c r="F291" s="49"/>
      <c r="G291" s="55"/>
      <c r="H291" s="55"/>
      <c r="I291" s="55"/>
      <c r="J291" s="55"/>
      <c r="K291" s="55"/>
      <c r="L291" s="51" t="n">
        <f aca="false">E291+F291+G291+H291+I291+J291+K291</f>
        <v>0</v>
      </c>
      <c r="M291" s="52" t="n">
        <f aca="false">L291*D291</f>
        <v>0</v>
      </c>
      <c r="N291" s="273"/>
      <c r="O291" s="268"/>
      <c r="R291" s="269"/>
    </row>
    <row r="292" customFormat="false" ht="14.25" hidden="false" customHeight="true" outlineLevel="0" collapsed="false">
      <c r="A292" s="163"/>
      <c r="B292" s="164"/>
      <c r="C292" s="49" t="n">
        <v>28</v>
      </c>
      <c r="D292" s="50" t="n">
        <v>45</v>
      </c>
      <c r="E292" s="49"/>
      <c r="F292" s="49"/>
      <c r="G292" s="55"/>
      <c r="H292" s="55"/>
      <c r="I292" s="55"/>
      <c r="J292" s="55"/>
      <c r="K292" s="55"/>
      <c r="L292" s="51" t="n">
        <f aca="false">E292+F292+G292+H292+I292+J292+K292</f>
        <v>0</v>
      </c>
      <c r="M292" s="52" t="n">
        <f aca="false">L292*D292</f>
        <v>0</v>
      </c>
      <c r="N292" s="273"/>
      <c r="O292" s="268"/>
      <c r="R292" s="269"/>
    </row>
    <row r="293" customFormat="false" ht="14.25" hidden="false" customHeight="true" outlineLevel="0" collapsed="false">
      <c r="A293" s="163"/>
      <c r="B293" s="164"/>
      <c r="C293" s="49" t="n">
        <v>30</v>
      </c>
      <c r="D293" s="50" t="n">
        <v>45</v>
      </c>
      <c r="E293" s="49"/>
      <c r="F293" s="49"/>
      <c r="G293" s="55"/>
      <c r="H293" s="55"/>
      <c r="I293" s="55"/>
      <c r="J293" s="55"/>
      <c r="K293" s="55"/>
      <c r="L293" s="51" t="n">
        <f aca="false">E293+F293+G293+H293+I293+J293+K293</f>
        <v>0</v>
      </c>
      <c r="M293" s="52" t="n">
        <f aca="false">L293*D293</f>
        <v>0</v>
      </c>
      <c r="N293" s="273"/>
      <c r="O293" s="268"/>
      <c r="R293" s="269"/>
    </row>
    <row r="294" customFormat="false" ht="14.25" hidden="false" customHeight="true" outlineLevel="0" collapsed="false">
      <c r="A294" s="163"/>
      <c r="B294" s="164"/>
      <c r="C294" s="49" t="n">
        <v>32</v>
      </c>
      <c r="D294" s="50" t="n">
        <v>45</v>
      </c>
      <c r="E294" s="49"/>
      <c r="F294" s="49"/>
      <c r="G294" s="55"/>
      <c r="H294" s="55"/>
      <c r="I294" s="55"/>
      <c r="J294" s="55"/>
      <c r="K294" s="55"/>
      <c r="L294" s="51" t="n">
        <f aca="false">E294+F294+G294+H294+I294+J294+K294</f>
        <v>0</v>
      </c>
      <c r="M294" s="52" t="n">
        <f aca="false">L294*D294</f>
        <v>0</v>
      </c>
      <c r="N294" s="273"/>
      <c r="O294" s="268"/>
      <c r="R294" s="269"/>
    </row>
    <row r="295" customFormat="false" ht="14.25" hidden="false" customHeight="true" outlineLevel="0" collapsed="false">
      <c r="A295" s="163"/>
      <c r="B295" s="164"/>
      <c r="C295" s="49" t="n">
        <v>34</v>
      </c>
      <c r="D295" s="50" t="n">
        <v>55</v>
      </c>
      <c r="E295" s="49"/>
      <c r="F295" s="49"/>
      <c r="G295" s="55"/>
      <c r="H295" s="55"/>
      <c r="I295" s="55"/>
      <c r="J295" s="55"/>
      <c r="K295" s="55"/>
      <c r="L295" s="51" t="n">
        <f aca="false">E295+F295+G295+H295+I295+J295+K295</f>
        <v>0</v>
      </c>
      <c r="M295" s="52" t="n">
        <f aca="false">L295*D295</f>
        <v>0</v>
      </c>
      <c r="N295" s="273"/>
      <c r="O295" s="268"/>
      <c r="R295" s="269"/>
    </row>
    <row r="296" customFormat="false" ht="14.25" hidden="false" customHeight="true" outlineLevel="0" collapsed="false">
      <c r="A296" s="163"/>
      <c r="B296" s="164"/>
      <c r="C296" s="49" t="n">
        <v>36</v>
      </c>
      <c r="D296" s="50" t="n">
        <v>55</v>
      </c>
      <c r="E296" s="49"/>
      <c r="F296" s="49"/>
      <c r="G296" s="55"/>
      <c r="H296" s="55"/>
      <c r="I296" s="55"/>
      <c r="J296" s="55"/>
      <c r="K296" s="55"/>
      <c r="L296" s="51" t="n">
        <f aca="false">E296+F296+G296+H296+I296+J296+K296</f>
        <v>0</v>
      </c>
      <c r="M296" s="52" t="n">
        <f aca="false">L296*D296</f>
        <v>0</v>
      </c>
      <c r="N296" s="273"/>
      <c r="O296" s="268"/>
      <c r="R296" s="269"/>
    </row>
    <row r="297" customFormat="false" ht="14.25" hidden="false" customHeight="true" outlineLevel="0" collapsed="false">
      <c r="A297" s="163"/>
      <c r="B297" s="164"/>
      <c r="C297" s="49" t="n">
        <v>38</v>
      </c>
      <c r="D297" s="50" t="n">
        <v>55</v>
      </c>
      <c r="E297" s="49"/>
      <c r="F297" s="49"/>
      <c r="G297" s="55"/>
      <c r="H297" s="55"/>
      <c r="I297" s="55"/>
      <c r="J297" s="55"/>
      <c r="K297" s="55"/>
      <c r="L297" s="51" t="n">
        <f aca="false">E297+F297+G297+H297+I297+J297+K297</f>
        <v>0</v>
      </c>
      <c r="M297" s="52" t="n">
        <f aca="false">L297*D297</f>
        <v>0</v>
      </c>
      <c r="N297" s="273"/>
      <c r="O297" s="268"/>
      <c r="R297" s="269"/>
    </row>
    <row r="298" customFormat="false" ht="14.25" hidden="false" customHeight="true" outlineLevel="0" collapsed="false">
      <c r="A298" s="336"/>
      <c r="B298" s="337"/>
      <c r="C298" s="338" t="n">
        <v>36</v>
      </c>
      <c r="D298" s="50" t="n">
        <v>55</v>
      </c>
      <c r="E298" s="348"/>
      <c r="F298" s="348"/>
      <c r="G298" s="339"/>
      <c r="H298" s="339"/>
      <c r="I298" s="339"/>
      <c r="J298" s="339"/>
      <c r="K298" s="339"/>
      <c r="L298" s="51" t="n">
        <f aca="false">E298+F298+G298+H298+I298+J298+K298</f>
        <v>0</v>
      </c>
      <c r="M298" s="340" t="n">
        <f aca="false">L298*D298</f>
        <v>0</v>
      </c>
      <c r="N298" s="273"/>
      <c r="O298" s="268"/>
      <c r="R298" s="269"/>
    </row>
    <row r="299" customFormat="false" ht="14.25" hidden="false" customHeight="true" outlineLevel="0" collapsed="false">
      <c r="A299" s="341"/>
      <c r="B299" s="344"/>
      <c r="C299" s="344"/>
      <c r="D299" s="344"/>
      <c r="E299" s="344"/>
      <c r="F299" s="344"/>
      <c r="G299" s="344"/>
      <c r="H299" s="344"/>
      <c r="I299" s="344"/>
      <c r="J299" s="344"/>
      <c r="K299" s="344"/>
      <c r="L299" s="67" t="n">
        <f aca="false">E299+F299+G299+H299+I299+J299+K299</f>
        <v>0</v>
      </c>
      <c r="M299" s="345" t="n">
        <f aca="false">L299*D299</f>
        <v>0</v>
      </c>
      <c r="N299" s="311"/>
      <c r="O299" s="268"/>
      <c r="R299" s="269"/>
    </row>
    <row r="300" customFormat="false" ht="14.25" hidden="false" customHeight="true" outlineLevel="0" collapsed="false">
      <c r="A300" s="167" t="s">
        <v>360</v>
      </c>
      <c r="B300" s="161" t="s">
        <v>69</v>
      </c>
      <c r="C300" s="36"/>
      <c r="D300" s="37" t="n">
        <v>0</v>
      </c>
      <c r="E300" s="38" t="s">
        <v>266</v>
      </c>
      <c r="F300" s="89"/>
      <c r="G300" s="89"/>
      <c r="H300" s="89"/>
      <c r="I300" s="89"/>
      <c r="J300" s="89"/>
      <c r="K300" s="89"/>
      <c r="L300" s="44" t="n">
        <f aca="false">L301+L302+L303+L304+L306+L305+L307</f>
        <v>0</v>
      </c>
      <c r="M300" s="46"/>
      <c r="N300" s="282"/>
      <c r="O300" s="268"/>
      <c r="R300" s="269"/>
    </row>
    <row r="301" customFormat="false" ht="14.25" hidden="false" customHeight="true" outlineLevel="0" collapsed="false">
      <c r="A301" s="163"/>
      <c r="B301" s="164"/>
      <c r="C301" s="49" t="n">
        <v>26</v>
      </c>
      <c r="D301" s="50" t="n">
        <v>38</v>
      </c>
      <c r="E301" s="74"/>
      <c r="F301" s="55"/>
      <c r="G301" s="55"/>
      <c r="H301" s="55"/>
      <c r="I301" s="55"/>
      <c r="J301" s="55"/>
      <c r="K301" s="55"/>
      <c r="L301" s="51" t="n">
        <f aca="false">E301+F301+G301+H301+I301+J301+K301</f>
        <v>0</v>
      </c>
      <c r="M301" s="52" t="n">
        <f aca="false">L301*D301</f>
        <v>0</v>
      </c>
      <c r="N301" s="273"/>
      <c r="O301" s="268"/>
      <c r="R301" s="269"/>
    </row>
    <row r="302" customFormat="false" ht="14.25" hidden="false" customHeight="true" outlineLevel="0" collapsed="false">
      <c r="A302" s="163"/>
      <c r="B302" s="164"/>
      <c r="C302" s="49" t="n">
        <v>28</v>
      </c>
      <c r="D302" s="50" t="n">
        <v>38</v>
      </c>
      <c r="E302" s="74"/>
      <c r="F302" s="55"/>
      <c r="G302" s="55"/>
      <c r="H302" s="55"/>
      <c r="I302" s="55"/>
      <c r="J302" s="55"/>
      <c r="K302" s="55"/>
      <c r="L302" s="51" t="n">
        <f aca="false">E302+F302+G302+H302+I302+J302+K302</f>
        <v>0</v>
      </c>
      <c r="M302" s="52" t="n">
        <f aca="false">L302*D302</f>
        <v>0</v>
      </c>
      <c r="N302" s="273"/>
      <c r="O302" s="268"/>
      <c r="R302" s="269"/>
    </row>
    <row r="303" customFormat="false" ht="14.25" hidden="false" customHeight="true" outlineLevel="0" collapsed="false">
      <c r="A303" s="163"/>
      <c r="B303" s="164"/>
      <c r="C303" s="49" t="n">
        <v>30</v>
      </c>
      <c r="D303" s="50" t="n">
        <v>38</v>
      </c>
      <c r="E303" s="74"/>
      <c r="F303" s="55"/>
      <c r="G303" s="55"/>
      <c r="H303" s="55"/>
      <c r="I303" s="55"/>
      <c r="J303" s="55"/>
      <c r="K303" s="55"/>
      <c r="L303" s="51" t="n">
        <f aca="false">E303+F303+G303+H303+I303+J303+K303</f>
        <v>0</v>
      </c>
      <c r="M303" s="52" t="n">
        <f aca="false">L303*D303</f>
        <v>0</v>
      </c>
      <c r="N303" s="273"/>
      <c r="O303" s="268"/>
      <c r="R303" s="269"/>
    </row>
    <row r="304" customFormat="false" ht="14.25" hidden="false" customHeight="true" outlineLevel="0" collapsed="false">
      <c r="A304" s="163"/>
      <c r="B304" s="164"/>
      <c r="C304" s="49" t="n">
        <v>32</v>
      </c>
      <c r="D304" s="50" t="n">
        <v>38</v>
      </c>
      <c r="E304" s="74"/>
      <c r="F304" s="55"/>
      <c r="G304" s="55"/>
      <c r="H304" s="55"/>
      <c r="I304" s="55"/>
      <c r="J304" s="55"/>
      <c r="K304" s="55"/>
      <c r="L304" s="51" t="n">
        <f aca="false">E304+F304+G304+H304+I304+J304+K304</f>
        <v>0</v>
      </c>
      <c r="M304" s="52" t="n">
        <f aca="false">L304*D304</f>
        <v>0</v>
      </c>
      <c r="N304" s="273"/>
      <c r="O304" s="268"/>
      <c r="R304" s="269"/>
    </row>
    <row r="305" customFormat="false" ht="14.25" hidden="false" customHeight="true" outlineLevel="0" collapsed="false">
      <c r="A305" s="163"/>
      <c r="B305" s="164"/>
      <c r="C305" s="49" t="n">
        <v>34</v>
      </c>
      <c r="D305" s="50" t="n">
        <v>49</v>
      </c>
      <c r="E305" s="74"/>
      <c r="F305" s="55"/>
      <c r="G305" s="55"/>
      <c r="H305" s="55"/>
      <c r="I305" s="55"/>
      <c r="J305" s="55"/>
      <c r="K305" s="55"/>
      <c r="L305" s="51" t="n">
        <f aca="false">E305+F305+G305+H305+I305+J305+K305</f>
        <v>0</v>
      </c>
      <c r="M305" s="52" t="n">
        <f aca="false">L305*D305</f>
        <v>0</v>
      </c>
      <c r="N305" s="273"/>
      <c r="O305" s="268"/>
      <c r="R305" s="269"/>
    </row>
    <row r="306" customFormat="false" ht="14.25" hidden="false" customHeight="true" outlineLevel="0" collapsed="false">
      <c r="A306" s="163"/>
      <c r="B306" s="164"/>
      <c r="C306" s="49" t="n">
        <v>36</v>
      </c>
      <c r="D306" s="50" t="n">
        <v>49</v>
      </c>
      <c r="E306" s="74"/>
      <c r="F306" s="55"/>
      <c r="G306" s="55"/>
      <c r="H306" s="55"/>
      <c r="I306" s="55"/>
      <c r="J306" s="55"/>
      <c r="K306" s="55"/>
      <c r="L306" s="51" t="n">
        <f aca="false">E306+F306+G306+H306+I306+J306+K306</f>
        <v>0</v>
      </c>
      <c r="M306" s="52" t="n">
        <f aca="false">L306*D306</f>
        <v>0</v>
      </c>
      <c r="N306" s="273"/>
      <c r="O306" s="268"/>
      <c r="R306" s="269"/>
    </row>
    <row r="307" customFormat="false" ht="14.25" hidden="false" customHeight="true" outlineLevel="0" collapsed="false">
      <c r="A307" s="169"/>
      <c r="B307" s="293"/>
      <c r="C307" s="64" t="n">
        <v>38</v>
      </c>
      <c r="D307" s="50" t="n">
        <v>49</v>
      </c>
      <c r="E307" s="313"/>
      <c r="F307" s="66"/>
      <c r="G307" s="66"/>
      <c r="H307" s="66"/>
      <c r="I307" s="66"/>
      <c r="J307" s="66"/>
      <c r="K307" s="66"/>
      <c r="L307" s="67" t="n">
        <f aca="false">E307+F307+G307+H307+I307+J307+K307</f>
        <v>0</v>
      </c>
      <c r="M307" s="68" t="n">
        <f aca="false">L307*D307</f>
        <v>0</v>
      </c>
      <c r="N307" s="321"/>
      <c r="O307" s="268"/>
      <c r="R307" s="269"/>
    </row>
    <row r="308" customFormat="false" ht="14.25" hidden="false" customHeight="true" outlineLevel="0" collapsed="false">
      <c r="A308" s="167" t="s">
        <v>361</v>
      </c>
      <c r="B308" s="161" t="s">
        <v>362</v>
      </c>
      <c r="C308" s="36"/>
      <c r="D308" s="37" t="n">
        <v>0</v>
      </c>
      <c r="E308" s="349" t="s">
        <v>17</v>
      </c>
      <c r="F308" s="349" t="s">
        <v>266</v>
      </c>
      <c r="G308" s="349" t="s">
        <v>307</v>
      </c>
      <c r="H308" s="89"/>
      <c r="I308" s="89"/>
      <c r="J308" s="89"/>
      <c r="K308" s="89"/>
      <c r="L308" s="44" t="e">
        <f aca="false">L309+L310+L311+L312+L314+L313+L315+L316</f>
        <v>#REF!</v>
      </c>
      <c r="M308" s="46"/>
      <c r="N308" s="282"/>
      <c r="O308" s="268"/>
      <c r="R308" s="269"/>
    </row>
    <row r="309" customFormat="false" ht="14.25" hidden="false" customHeight="true" outlineLevel="0" collapsed="false">
      <c r="A309" s="163"/>
      <c r="B309" s="164"/>
      <c r="C309" s="49" t="n">
        <v>26</v>
      </c>
      <c r="D309" s="50" t="n">
        <v>46</v>
      </c>
      <c r="E309" s="49"/>
      <c r="F309" s="49"/>
      <c r="G309" s="49"/>
      <c r="H309" s="55"/>
      <c r="I309" s="55"/>
      <c r="J309" s="55"/>
      <c r="K309" s="55"/>
      <c r="L309" s="51" t="n">
        <f aca="false">E309+F309+G309+H309+I309+J309+K309</f>
        <v>0</v>
      </c>
      <c r="M309" s="52" t="n">
        <f aca="false">L309*D309</f>
        <v>0</v>
      </c>
      <c r="N309" s="273"/>
      <c r="O309" s="268"/>
      <c r="R309" s="269"/>
    </row>
    <row r="310" customFormat="false" ht="14.25" hidden="false" customHeight="true" outlineLevel="0" collapsed="false">
      <c r="A310" s="163"/>
      <c r="B310" s="164"/>
      <c r="C310" s="49" t="n">
        <v>28</v>
      </c>
      <c r="D310" s="50" t="n">
        <v>46</v>
      </c>
      <c r="E310" s="49"/>
      <c r="F310" s="49"/>
      <c r="G310" s="49"/>
      <c r="H310" s="55"/>
      <c r="I310" s="55"/>
      <c r="J310" s="55"/>
      <c r="K310" s="55"/>
      <c r="L310" s="51" t="n">
        <f aca="false">E310+F310+G310+H310+I310+J310+K310</f>
        <v>0</v>
      </c>
      <c r="M310" s="52" t="n">
        <f aca="false">L310*D310</f>
        <v>0</v>
      </c>
      <c r="N310" s="273"/>
      <c r="O310" s="268"/>
      <c r="R310" s="269"/>
    </row>
    <row r="311" customFormat="false" ht="14.25" hidden="false" customHeight="true" outlineLevel="0" collapsed="false">
      <c r="A311" s="163"/>
      <c r="B311" s="164"/>
      <c r="C311" s="49" t="n">
        <v>30</v>
      </c>
      <c r="D311" s="50" t="n">
        <v>46</v>
      </c>
      <c r="E311" s="49"/>
      <c r="F311" s="49"/>
      <c r="G311" s="49"/>
      <c r="H311" s="55"/>
      <c r="I311" s="55"/>
      <c r="J311" s="55"/>
      <c r="K311" s="55"/>
      <c r="L311" s="51" t="n">
        <f aca="false">E311+F311+G311+H311+I311+J311+K311</f>
        <v>0</v>
      </c>
      <c r="M311" s="52" t="n">
        <f aca="false">L311*D311</f>
        <v>0</v>
      </c>
      <c r="N311" s="273"/>
      <c r="O311" s="268"/>
      <c r="R311" s="269"/>
    </row>
    <row r="312" customFormat="false" ht="14.25" hidden="false" customHeight="true" outlineLevel="0" collapsed="false">
      <c r="A312" s="163"/>
      <c r="B312" s="164"/>
      <c r="C312" s="49" t="n">
        <v>32</v>
      </c>
      <c r="D312" s="50" t="n">
        <v>46</v>
      </c>
      <c r="E312" s="49"/>
      <c r="F312" s="49"/>
      <c r="G312" s="49"/>
      <c r="H312" s="55"/>
      <c r="I312" s="55"/>
      <c r="J312" s="55"/>
      <c r="K312" s="55"/>
      <c r="L312" s="51" t="n">
        <f aca="false">E312+F312+G312+H312+I312+J312+K312</f>
        <v>0</v>
      </c>
      <c r="M312" s="52" t="n">
        <f aca="false">L312*D312</f>
        <v>0</v>
      </c>
      <c r="N312" s="273"/>
      <c r="O312" s="268"/>
      <c r="R312" s="269"/>
    </row>
    <row r="313" customFormat="false" ht="14.25" hidden="false" customHeight="true" outlineLevel="0" collapsed="false">
      <c r="A313" s="163"/>
      <c r="B313" s="164"/>
      <c r="C313" s="49" t="n">
        <v>34</v>
      </c>
      <c r="D313" s="50" t="n">
        <v>58</v>
      </c>
      <c r="E313" s="49"/>
      <c r="F313" s="49"/>
      <c r="G313" s="49"/>
      <c r="H313" s="55"/>
      <c r="I313" s="55"/>
      <c r="J313" s="55"/>
      <c r="K313" s="55"/>
      <c r="L313" s="51" t="n">
        <f aca="false">E313+F313+G313+H313+I313+J313+K313</f>
        <v>0</v>
      </c>
      <c r="M313" s="52" t="n">
        <f aca="false">L313*D313</f>
        <v>0</v>
      </c>
      <c r="N313" s="273"/>
      <c r="O313" s="268"/>
      <c r="R313" s="269"/>
    </row>
    <row r="314" customFormat="false" ht="14.25" hidden="false" customHeight="true" outlineLevel="0" collapsed="false">
      <c r="A314" s="163"/>
      <c r="B314" s="164"/>
      <c r="C314" s="49" t="n">
        <v>36</v>
      </c>
      <c r="D314" s="50" t="n">
        <v>58</v>
      </c>
      <c r="E314" s="49"/>
      <c r="F314" s="49"/>
      <c r="G314" s="49"/>
      <c r="H314" s="55"/>
      <c r="I314" s="55"/>
      <c r="J314" s="55"/>
      <c r="K314" s="55"/>
      <c r="L314" s="51" t="n">
        <f aca="false">E314+F314+G314+H314+I314+J314+K314</f>
        <v>0</v>
      </c>
      <c r="M314" s="52" t="n">
        <f aca="false">L314*D314</f>
        <v>0</v>
      </c>
      <c r="N314" s="273"/>
      <c r="O314" s="268"/>
      <c r="R314" s="269"/>
    </row>
    <row r="315" customFormat="false" ht="14.25" hidden="false" customHeight="true" outlineLevel="0" collapsed="false">
      <c r="A315" s="163"/>
      <c r="B315" s="164"/>
      <c r="C315" s="49" t="n">
        <v>38</v>
      </c>
      <c r="D315" s="50" t="n">
        <v>58</v>
      </c>
      <c r="E315" s="49"/>
      <c r="F315" s="49"/>
      <c r="G315" s="49"/>
      <c r="H315" s="55"/>
      <c r="I315" s="55"/>
      <c r="J315" s="55"/>
      <c r="K315" s="55"/>
      <c r="L315" s="51" t="n">
        <f aca="false">E315+F315+G315+H315+I315+J315+K315</f>
        <v>0</v>
      </c>
      <c r="M315" s="52" t="n">
        <f aca="false">L315*D315</f>
        <v>0</v>
      </c>
      <c r="N315" s="273"/>
      <c r="O315" s="268"/>
      <c r="R315" s="269"/>
    </row>
    <row r="316" customFormat="false" ht="14.25" hidden="true" customHeight="true" outlineLevel="0" collapsed="false">
      <c r="A316" s="167" t="s">
        <v>363</v>
      </c>
      <c r="B316" s="161" t="s">
        <v>67</v>
      </c>
      <c r="C316" s="36"/>
      <c r="D316" s="37" t="n">
        <v>0</v>
      </c>
      <c r="E316" s="38" t="s">
        <v>17</v>
      </c>
      <c r="F316" s="38" t="s">
        <v>364</v>
      </c>
      <c r="G316" s="82" t="s">
        <v>365</v>
      </c>
      <c r="H316" s="59"/>
      <c r="I316" s="89"/>
      <c r="J316" s="89"/>
      <c r="K316" s="55"/>
      <c r="L316" s="106" t="e">
        <f aca="false">L317+L318+L319+L320+L322+L321+L323+#REF!</f>
        <v>#REF!</v>
      </c>
      <c r="M316" s="46"/>
      <c r="N316" s="282"/>
      <c r="O316" s="268"/>
      <c r="R316" s="269"/>
    </row>
    <row r="317" customFormat="false" ht="14.25" hidden="true" customHeight="true" outlineLevel="0" collapsed="false">
      <c r="A317" s="163"/>
      <c r="B317" s="164"/>
      <c r="C317" s="49" t="n">
        <v>28</v>
      </c>
      <c r="D317" s="50" t="n">
        <v>43</v>
      </c>
      <c r="E317" s="49"/>
      <c r="F317" s="55"/>
      <c r="G317" s="55"/>
      <c r="H317" s="55"/>
      <c r="I317" s="55"/>
      <c r="J317" s="55"/>
      <c r="K317" s="55"/>
      <c r="L317" s="51" t="n">
        <f aca="false">E317+F317+G317+H317+I317+J317+K317</f>
        <v>0</v>
      </c>
      <c r="M317" s="52" t="n">
        <f aca="false">L317*D317</f>
        <v>0</v>
      </c>
      <c r="N317" s="273"/>
      <c r="O317" s="268"/>
      <c r="R317" s="269"/>
    </row>
    <row r="318" customFormat="false" ht="14.25" hidden="true" customHeight="true" outlineLevel="0" collapsed="false">
      <c r="A318" s="163"/>
      <c r="B318" s="164"/>
      <c r="C318" s="49" t="n">
        <v>30</v>
      </c>
      <c r="D318" s="50" t="n">
        <v>43</v>
      </c>
      <c r="E318" s="49"/>
      <c r="F318" s="55"/>
      <c r="G318" s="55"/>
      <c r="H318" s="55"/>
      <c r="I318" s="55"/>
      <c r="J318" s="55"/>
      <c r="K318" s="55"/>
      <c r="L318" s="51" t="n">
        <f aca="false">E318+F318+G318+H318+I318+J318+K318</f>
        <v>0</v>
      </c>
      <c r="M318" s="52" t="n">
        <f aca="false">L318*D318</f>
        <v>0</v>
      </c>
      <c r="N318" s="273"/>
      <c r="O318" s="268"/>
      <c r="R318" s="269"/>
    </row>
    <row r="319" customFormat="false" ht="14.25" hidden="true" customHeight="true" outlineLevel="0" collapsed="false">
      <c r="A319" s="163"/>
      <c r="B319" s="164"/>
      <c r="C319" s="49" t="n">
        <v>32</v>
      </c>
      <c r="D319" s="50" t="n">
        <v>43</v>
      </c>
      <c r="E319" s="49"/>
      <c r="F319" s="55"/>
      <c r="G319" s="55"/>
      <c r="H319" s="55"/>
      <c r="I319" s="55"/>
      <c r="J319" s="55"/>
      <c r="K319" s="55"/>
      <c r="L319" s="51" t="n">
        <f aca="false">E319+F319+G319+H319+I319+J319+K319</f>
        <v>0</v>
      </c>
      <c r="M319" s="52" t="n">
        <f aca="false">L319*D319</f>
        <v>0</v>
      </c>
      <c r="N319" s="273"/>
      <c r="O319" s="268"/>
      <c r="R319" s="269"/>
    </row>
    <row r="320" customFormat="false" ht="14.25" hidden="true" customHeight="true" outlineLevel="0" collapsed="false">
      <c r="A320" s="163"/>
      <c r="B320" s="164"/>
      <c r="C320" s="49" t="n">
        <v>34</v>
      </c>
      <c r="D320" s="50" t="n">
        <v>51</v>
      </c>
      <c r="E320" s="49"/>
      <c r="F320" s="55"/>
      <c r="G320" s="55"/>
      <c r="H320" s="55"/>
      <c r="I320" s="55"/>
      <c r="J320" s="55"/>
      <c r="K320" s="55"/>
      <c r="L320" s="51" t="n">
        <f aca="false">E320+F320+G320+H320+I320+J320+K320</f>
        <v>0</v>
      </c>
      <c r="M320" s="52" t="n">
        <f aca="false">L320*D320</f>
        <v>0</v>
      </c>
      <c r="N320" s="273"/>
      <c r="O320" s="268"/>
      <c r="R320" s="269"/>
    </row>
    <row r="321" customFormat="false" ht="14.25" hidden="true" customHeight="true" outlineLevel="0" collapsed="false">
      <c r="A321" s="163"/>
      <c r="B321" s="164"/>
      <c r="C321" s="49" t="n">
        <v>36</v>
      </c>
      <c r="D321" s="50" t="n">
        <v>51</v>
      </c>
      <c r="E321" s="49"/>
      <c r="F321" s="55"/>
      <c r="G321" s="55"/>
      <c r="H321" s="55"/>
      <c r="I321" s="55"/>
      <c r="J321" s="55"/>
      <c r="K321" s="55"/>
      <c r="L321" s="51" t="n">
        <f aca="false">E321+F321+G321+H321+I321+J321+K321</f>
        <v>0</v>
      </c>
      <c r="M321" s="52" t="n">
        <f aca="false">L321*D321</f>
        <v>0</v>
      </c>
      <c r="N321" s="273"/>
      <c r="O321" s="268"/>
      <c r="R321" s="269"/>
    </row>
    <row r="322" customFormat="false" ht="14.25" hidden="true" customHeight="true" outlineLevel="0" collapsed="false">
      <c r="A322" s="163"/>
      <c r="B322" s="164"/>
      <c r="C322" s="49" t="n">
        <v>38</v>
      </c>
      <c r="D322" s="50" t="n">
        <v>51</v>
      </c>
      <c r="E322" s="49"/>
      <c r="F322" s="55"/>
      <c r="G322" s="55"/>
      <c r="H322" s="55"/>
      <c r="I322" s="55"/>
      <c r="J322" s="55"/>
      <c r="K322" s="55"/>
      <c r="L322" s="51" t="n">
        <f aca="false">E322+F322+G322+H322+I322+J322+K322</f>
        <v>0</v>
      </c>
      <c r="M322" s="52" t="n">
        <f aca="false">L322*D322</f>
        <v>0</v>
      </c>
      <c r="N322" s="273"/>
      <c r="O322" s="268"/>
      <c r="R322" s="269"/>
    </row>
    <row r="323" customFormat="false" ht="14.25" hidden="true" customHeight="true" outlineLevel="0" collapsed="false">
      <c r="A323" s="163"/>
      <c r="B323" s="164"/>
      <c r="C323" s="49" t="n">
        <v>42</v>
      </c>
      <c r="D323" s="50" t="n">
        <v>60</v>
      </c>
      <c r="E323" s="49"/>
      <c r="F323" s="55"/>
      <c r="G323" s="55"/>
      <c r="H323" s="55"/>
      <c r="I323" s="55"/>
      <c r="J323" s="55"/>
      <c r="K323" s="55"/>
      <c r="L323" s="51" t="n">
        <f aca="false">E323+F323+G323+H323+I323+J323+K323</f>
        <v>0</v>
      </c>
      <c r="M323" s="52" t="n">
        <f aca="false">L323*D323</f>
        <v>0</v>
      </c>
      <c r="N323" s="273"/>
      <c r="O323" s="268"/>
      <c r="R323" s="269"/>
    </row>
    <row r="324" customFormat="false" ht="14.25" hidden="false" customHeight="true" outlineLevel="0" collapsed="false">
      <c r="A324" s="167" t="s">
        <v>366</v>
      </c>
      <c r="B324" s="161" t="s">
        <v>320</v>
      </c>
      <c r="C324" s="36"/>
      <c r="D324" s="37" t="n">
        <v>0</v>
      </c>
      <c r="E324" s="38" t="s">
        <v>17</v>
      </c>
      <c r="F324" s="89"/>
      <c r="G324" s="89"/>
      <c r="H324" s="89"/>
      <c r="I324" s="89"/>
      <c r="J324" s="89"/>
      <c r="K324" s="89"/>
      <c r="L324" s="44" t="n">
        <f aca="false">L325+L326+L327+L328+L330+L329+L331+L332</f>
        <v>0</v>
      </c>
      <c r="M324" s="46"/>
      <c r="N324" s="282"/>
      <c r="O324" s="268"/>
      <c r="R324" s="269"/>
    </row>
    <row r="325" customFormat="false" ht="14.25" hidden="false" customHeight="true" outlineLevel="0" collapsed="false">
      <c r="A325" s="163"/>
      <c r="B325" s="164"/>
      <c r="C325" s="49" t="n">
        <v>28</v>
      </c>
      <c r="D325" s="50" t="n">
        <v>65</v>
      </c>
      <c r="E325" s="49"/>
      <c r="F325" s="55"/>
      <c r="G325" s="55"/>
      <c r="H325" s="55"/>
      <c r="I325" s="55"/>
      <c r="J325" s="55"/>
      <c r="K325" s="55"/>
      <c r="L325" s="51" t="n">
        <f aca="false">E325+F325+G325+H325+I325+J325+K325</f>
        <v>0</v>
      </c>
      <c r="M325" s="52" t="n">
        <f aca="false">L325*D325</f>
        <v>0</v>
      </c>
      <c r="N325" s="273"/>
      <c r="O325" s="268"/>
      <c r="R325" s="269"/>
    </row>
    <row r="326" customFormat="false" ht="14.25" hidden="false" customHeight="true" outlineLevel="0" collapsed="false">
      <c r="A326" s="163"/>
      <c r="B326" s="164"/>
      <c r="C326" s="49" t="n">
        <v>30</v>
      </c>
      <c r="D326" s="50" t="n">
        <v>65</v>
      </c>
      <c r="E326" s="49"/>
      <c r="F326" s="55"/>
      <c r="G326" s="55"/>
      <c r="H326" s="55"/>
      <c r="I326" s="55"/>
      <c r="J326" s="55"/>
      <c r="K326" s="55"/>
      <c r="L326" s="51" t="n">
        <f aca="false">E326+F326+G326+H326+I326+J326+K326</f>
        <v>0</v>
      </c>
      <c r="M326" s="52" t="n">
        <f aca="false">L326*D326</f>
        <v>0</v>
      </c>
      <c r="N326" s="273"/>
      <c r="O326" s="268"/>
      <c r="R326" s="269"/>
    </row>
    <row r="327" customFormat="false" ht="14.25" hidden="false" customHeight="true" outlineLevel="0" collapsed="false">
      <c r="A327" s="163"/>
      <c r="B327" s="164"/>
      <c r="C327" s="49" t="n">
        <v>32</v>
      </c>
      <c r="D327" s="50" t="n">
        <v>65</v>
      </c>
      <c r="E327" s="49"/>
      <c r="F327" s="55"/>
      <c r="G327" s="55"/>
      <c r="H327" s="55"/>
      <c r="I327" s="55"/>
      <c r="J327" s="55"/>
      <c r="K327" s="55"/>
      <c r="L327" s="51" t="n">
        <f aca="false">E327+F327+G327+H327+I327+J327+K327</f>
        <v>0</v>
      </c>
      <c r="M327" s="52" t="n">
        <f aca="false">L327*D327</f>
        <v>0</v>
      </c>
      <c r="N327" s="273"/>
      <c r="O327" s="268"/>
      <c r="R327" s="269"/>
    </row>
    <row r="328" customFormat="false" ht="14.25" hidden="false" customHeight="true" outlineLevel="0" collapsed="false">
      <c r="A328" s="163"/>
      <c r="B328" s="164"/>
      <c r="C328" s="49" t="n">
        <v>34</v>
      </c>
      <c r="D328" s="50" t="n">
        <v>78</v>
      </c>
      <c r="E328" s="49"/>
      <c r="F328" s="55"/>
      <c r="G328" s="55"/>
      <c r="H328" s="55"/>
      <c r="I328" s="55"/>
      <c r="J328" s="55"/>
      <c r="K328" s="55"/>
      <c r="L328" s="51" t="n">
        <f aca="false">E328+F328+G328+H328+I328+J328+K328</f>
        <v>0</v>
      </c>
      <c r="M328" s="52" t="n">
        <f aca="false">L328*D328</f>
        <v>0</v>
      </c>
      <c r="N328" s="273"/>
      <c r="O328" s="268"/>
      <c r="R328" s="269"/>
    </row>
    <row r="329" customFormat="false" ht="14.25" hidden="false" customHeight="true" outlineLevel="0" collapsed="false">
      <c r="A329" s="163"/>
      <c r="B329" s="164"/>
      <c r="C329" s="49" t="n">
        <v>36</v>
      </c>
      <c r="D329" s="50" t="n">
        <v>78</v>
      </c>
      <c r="E329" s="49"/>
      <c r="F329" s="55"/>
      <c r="G329" s="55"/>
      <c r="H329" s="55"/>
      <c r="I329" s="55"/>
      <c r="J329" s="55"/>
      <c r="K329" s="55"/>
      <c r="L329" s="51" t="n">
        <f aca="false">E329+F329+G329+H329+I329+J329+K329</f>
        <v>0</v>
      </c>
      <c r="M329" s="52" t="n">
        <f aca="false">L329*D329</f>
        <v>0</v>
      </c>
      <c r="N329" s="273"/>
      <c r="O329" s="268"/>
      <c r="R329" s="269"/>
    </row>
    <row r="330" customFormat="false" ht="14.25" hidden="false" customHeight="true" outlineLevel="0" collapsed="false">
      <c r="A330" s="163"/>
      <c r="B330" s="164"/>
      <c r="C330" s="49" t="n">
        <v>38</v>
      </c>
      <c r="D330" s="50" t="n">
        <v>78</v>
      </c>
      <c r="E330" s="49"/>
      <c r="F330" s="55"/>
      <c r="G330" s="55"/>
      <c r="H330" s="55"/>
      <c r="I330" s="55"/>
      <c r="J330" s="55"/>
      <c r="K330" s="55"/>
      <c r="L330" s="51" t="n">
        <f aca="false">E330+F330+G330+H330+I330+J330+K330</f>
        <v>0</v>
      </c>
      <c r="M330" s="52" t="n">
        <f aca="false">L330*D330</f>
        <v>0</v>
      </c>
      <c r="N330" s="273"/>
      <c r="O330" s="268"/>
      <c r="R330" s="269"/>
    </row>
    <row r="331" customFormat="false" ht="14.25" hidden="false" customHeight="true" outlineLevel="0" collapsed="false">
      <c r="A331" s="163"/>
      <c r="B331" s="164"/>
      <c r="C331" s="49" t="n">
        <v>40</v>
      </c>
      <c r="D331" s="50" t="n">
        <v>90</v>
      </c>
      <c r="E331" s="49"/>
      <c r="F331" s="55"/>
      <c r="G331" s="55"/>
      <c r="H331" s="55"/>
      <c r="I331" s="55"/>
      <c r="J331" s="55"/>
      <c r="K331" s="55"/>
      <c r="L331" s="51" t="n">
        <f aca="false">E331+F331+G331+H331+I331+J331+K331</f>
        <v>0</v>
      </c>
      <c r="M331" s="52" t="n">
        <f aca="false">L331*D331</f>
        <v>0</v>
      </c>
      <c r="N331" s="273"/>
      <c r="O331" s="268"/>
      <c r="R331" s="269"/>
    </row>
    <row r="332" customFormat="false" ht="14.25" hidden="false" customHeight="true" outlineLevel="0" collapsed="false">
      <c r="A332" s="169"/>
      <c r="B332" s="293"/>
      <c r="C332" s="64" t="n">
        <v>42</v>
      </c>
      <c r="D332" s="50" t="n">
        <v>90</v>
      </c>
      <c r="E332" s="64"/>
      <c r="F332" s="66"/>
      <c r="G332" s="66"/>
      <c r="H332" s="66"/>
      <c r="I332" s="66"/>
      <c r="J332" s="66"/>
      <c r="K332" s="66"/>
      <c r="L332" s="67" t="n">
        <f aca="false">E332+F332+G332+H332+I332+J332+K332</f>
        <v>0</v>
      </c>
      <c r="M332" s="68" t="n">
        <f aca="false">L332*D332</f>
        <v>0</v>
      </c>
      <c r="N332" s="311"/>
      <c r="O332" s="268"/>
      <c r="R332" s="269"/>
    </row>
    <row r="333" customFormat="false" ht="14.25" hidden="false" customHeight="true" outlineLevel="0" collapsed="false">
      <c r="A333" s="350" t="s">
        <v>367</v>
      </c>
      <c r="B333" s="337" t="s">
        <v>320</v>
      </c>
      <c r="C333" s="49"/>
      <c r="D333" s="253" t="n">
        <v>0</v>
      </c>
      <c r="E333" s="351" t="s">
        <v>17</v>
      </c>
      <c r="F333" s="351" t="s">
        <v>49</v>
      </c>
      <c r="G333" s="351" t="s">
        <v>190</v>
      </c>
      <c r="H333" s="351" t="s">
        <v>368</v>
      </c>
      <c r="I333" s="351" t="s">
        <v>369</v>
      </c>
      <c r="J333" s="89"/>
      <c r="K333" s="89"/>
      <c r="L333" s="106" t="n">
        <f aca="false">L334+L335+L336+L337+L339+L338</f>
        <v>0</v>
      </c>
      <c r="M333" s="52"/>
      <c r="N333" s="352"/>
      <c r="O333" s="268"/>
      <c r="R333" s="269"/>
    </row>
    <row r="334" customFormat="false" ht="14.25" hidden="false" customHeight="true" outlineLevel="0" collapsed="false">
      <c r="A334" s="163"/>
      <c r="B334" s="164"/>
      <c r="C334" s="49" t="n">
        <v>26</v>
      </c>
      <c r="D334" s="50" t="n">
        <v>96</v>
      </c>
      <c r="E334" s="49"/>
      <c r="F334" s="49"/>
      <c r="G334" s="49"/>
      <c r="H334" s="49"/>
      <c r="I334" s="49"/>
      <c r="J334" s="55"/>
      <c r="K334" s="55"/>
      <c r="L334" s="51" t="n">
        <f aca="false">E334+F334+G334+H334+I334+J334+K334</f>
        <v>0</v>
      </c>
      <c r="M334" s="52" t="n">
        <f aca="false">L334*D334</f>
        <v>0</v>
      </c>
      <c r="N334" s="353"/>
      <c r="O334" s="268"/>
      <c r="R334" s="269"/>
    </row>
    <row r="335" customFormat="false" ht="14.25" hidden="false" customHeight="true" outlineLevel="0" collapsed="false">
      <c r="A335" s="163"/>
      <c r="B335" s="164"/>
      <c r="C335" s="49" t="n">
        <v>28</v>
      </c>
      <c r="D335" s="50" t="n">
        <v>96</v>
      </c>
      <c r="E335" s="49"/>
      <c r="F335" s="49"/>
      <c r="G335" s="49"/>
      <c r="H335" s="49"/>
      <c r="I335" s="49"/>
      <c r="J335" s="55"/>
      <c r="K335" s="55"/>
      <c r="L335" s="51" t="n">
        <f aca="false">E335+F335+G335+H335+I335+J335+K335</f>
        <v>0</v>
      </c>
      <c r="M335" s="52" t="n">
        <f aca="false">L335*D335</f>
        <v>0</v>
      </c>
      <c r="N335" s="353"/>
      <c r="O335" s="268"/>
      <c r="R335" s="269"/>
    </row>
    <row r="336" customFormat="false" ht="14.25" hidden="false" customHeight="true" outlineLevel="0" collapsed="false">
      <c r="A336" s="163"/>
      <c r="B336" s="164"/>
      <c r="C336" s="49" t="n">
        <v>30</v>
      </c>
      <c r="D336" s="50" t="n">
        <v>106</v>
      </c>
      <c r="E336" s="49"/>
      <c r="F336" s="49"/>
      <c r="G336" s="49"/>
      <c r="H336" s="49"/>
      <c r="I336" s="49"/>
      <c r="J336" s="55"/>
      <c r="K336" s="55"/>
      <c r="L336" s="51" t="n">
        <f aca="false">E336+F336+G336+H336+I336+J336+K336</f>
        <v>0</v>
      </c>
      <c r="M336" s="52" t="n">
        <f aca="false">L336*D336</f>
        <v>0</v>
      </c>
      <c r="N336" s="353"/>
      <c r="O336" s="268"/>
      <c r="R336" s="269"/>
    </row>
    <row r="337" customFormat="false" ht="14.25" hidden="false" customHeight="true" outlineLevel="0" collapsed="false">
      <c r="A337" s="163"/>
      <c r="B337" s="164"/>
      <c r="C337" s="49" t="n">
        <v>32</v>
      </c>
      <c r="D337" s="50" t="n">
        <v>106</v>
      </c>
      <c r="E337" s="49"/>
      <c r="F337" s="49"/>
      <c r="G337" s="49"/>
      <c r="H337" s="49"/>
      <c r="I337" s="49"/>
      <c r="J337" s="55"/>
      <c r="K337" s="55"/>
      <c r="L337" s="51" t="n">
        <f aca="false">E337+F337+G337+H337+I337+J337+K337</f>
        <v>0</v>
      </c>
      <c r="M337" s="52" t="n">
        <f aca="false">L337*D337</f>
        <v>0</v>
      </c>
      <c r="N337" s="353"/>
      <c r="O337" s="268"/>
      <c r="R337" s="269"/>
    </row>
    <row r="338" customFormat="false" ht="14.25" hidden="false" customHeight="true" outlineLevel="0" collapsed="false">
      <c r="A338" s="163"/>
      <c r="B338" s="164"/>
      <c r="C338" s="49" t="n">
        <v>34</v>
      </c>
      <c r="D338" s="50" t="n">
        <v>126</v>
      </c>
      <c r="E338" s="49"/>
      <c r="F338" s="49"/>
      <c r="G338" s="49"/>
      <c r="H338" s="49"/>
      <c r="I338" s="49"/>
      <c r="J338" s="55"/>
      <c r="K338" s="55"/>
      <c r="L338" s="51" t="n">
        <f aca="false">E338+F338+G338+H338+I338+J338+K338</f>
        <v>0</v>
      </c>
      <c r="M338" s="52" t="n">
        <f aca="false">L338*D338</f>
        <v>0</v>
      </c>
      <c r="N338" s="353"/>
      <c r="O338" s="268"/>
      <c r="R338" s="269"/>
    </row>
    <row r="339" customFormat="false" ht="14.25" hidden="false" customHeight="true" outlineLevel="0" collapsed="false">
      <c r="A339" s="163"/>
      <c r="B339" s="164"/>
      <c r="C339" s="49" t="n">
        <v>36</v>
      </c>
      <c r="D339" s="50" t="n">
        <v>136</v>
      </c>
      <c r="E339" s="74"/>
      <c r="F339" s="74"/>
      <c r="G339" s="74"/>
      <c r="H339" s="74"/>
      <c r="I339" s="74"/>
      <c r="J339" s="55"/>
      <c r="K339" s="55"/>
      <c r="L339" s="51" t="n">
        <f aca="false">E339+F339+G339+H339+I339+J339+K339</f>
        <v>0</v>
      </c>
      <c r="M339" s="52" t="n">
        <f aca="false">L339*D339</f>
        <v>0</v>
      </c>
      <c r="N339" s="353"/>
      <c r="O339" s="268"/>
      <c r="R339" s="269"/>
    </row>
    <row r="340" customFormat="false" ht="14.25" hidden="false" customHeight="true" outlineLevel="0" collapsed="false">
      <c r="A340" s="354" t="s">
        <v>370</v>
      </c>
      <c r="B340" s="166"/>
      <c r="C340" s="55"/>
      <c r="D340" s="119"/>
      <c r="E340" s="55"/>
      <c r="F340" s="55"/>
      <c r="G340" s="55"/>
      <c r="H340" s="55"/>
      <c r="I340" s="55"/>
      <c r="J340" s="55"/>
      <c r="K340" s="55"/>
      <c r="L340" s="56"/>
      <c r="M340" s="57"/>
      <c r="N340" s="353"/>
      <c r="O340" s="268"/>
      <c r="R340" s="269"/>
    </row>
    <row r="341" customFormat="false" ht="14.25" hidden="false" customHeight="true" outlineLevel="0" collapsed="false">
      <c r="A341" s="167" t="s">
        <v>371</v>
      </c>
      <c r="B341" s="161" t="s">
        <v>320</v>
      </c>
      <c r="C341" s="36"/>
      <c r="D341" s="37" t="n">
        <v>0</v>
      </c>
      <c r="E341" s="355" t="s">
        <v>17</v>
      </c>
      <c r="F341" s="89"/>
      <c r="G341" s="89"/>
      <c r="H341" s="89"/>
      <c r="I341" s="89"/>
      <c r="J341" s="89"/>
      <c r="K341" s="89"/>
      <c r="L341" s="44" t="n">
        <f aca="false">L342+L343+L344+L345+L347+L346</f>
        <v>0</v>
      </c>
      <c r="M341" s="46"/>
      <c r="N341" s="356" t="s">
        <v>372</v>
      </c>
      <c r="O341" s="268"/>
      <c r="R341" s="269"/>
    </row>
    <row r="342" customFormat="false" ht="14.25" hidden="false" customHeight="true" outlineLevel="0" collapsed="false">
      <c r="A342" s="163"/>
      <c r="B342" s="164"/>
      <c r="C342" s="49" t="n">
        <v>26</v>
      </c>
      <c r="D342" s="50" t="n">
        <v>96</v>
      </c>
      <c r="E342" s="49"/>
      <c r="F342" s="55"/>
      <c r="G342" s="55"/>
      <c r="H342" s="55"/>
      <c r="I342" s="55"/>
      <c r="J342" s="55"/>
      <c r="K342" s="55"/>
      <c r="L342" s="51" t="n">
        <f aca="false">E342+F342+G342+H342+I342+J342+K342</f>
        <v>0</v>
      </c>
      <c r="M342" s="52" t="n">
        <f aca="false">L342*D342</f>
        <v>0</v>
      </c>
      <c r="N342" s="353"/>
      <c r="O342" s="268"/>
      <c r="R342" s="269"/>
    </row>
    <row r="343" customFormat="false" ht="14.25" hidden="false" customHeight="true" outlineLevel="0" collapsed="false">
      <c r="A343" s="163"/>
      <c r="B343" s="164"/>
      <c r="C343" s="49" t="n">
        <v>28</v>
      </c>
      <c r="D343" s="50" t="n">
        <v>96</v>
      </c>
      <c r="E343" s="49"/>
      <c r="F343" s="55"/>
      <c r="G343" s="55"/>
      <c r="H343" s="55"/>
      <c r="I343" s="55"/>
      <c r="J343" s="55"/>
      <c r="K343" s="55"/>
      <c r="L343" s="51" t="n">
        <f aca="false">E343+F343+G343+H343+I343+J343+K343</f>
        <v>0</v>
      </c>
      <c r="M343" s="52" t="n">
        <f aca="false">L343*D343</f>
        <v>0</v>
      </c>
      <c r="N343" s="353"/>
      <c r="O343" s="268"/>
      <c r="R343" s="269"/>
    </row>
    <row r="344" customFormat="false" ht="14.25" hidden="false" customHeight="true" outlineLevel="0" collapsed="false">
      <c r="A344" s="163"/>
      <c r="B344" s="164"/>
      <c r="C344" s="49" t="n">
        <v>30</v>
      </c>
      <c r="D344" s="50" t="n">
        <v>106</v>
      </c>
      <c r="E344" s="49"/>
      <c r="F344" s="55"/>
      <c r="G344" s="55"/>
      <c r="H344" s="55"/>
      <c r="I344" s="55"/>
      <c r="J344" s="55"/>
      <c r="K344" s="55"/>
      <c r="L344" s="51" t="n">
        <f aca="false">E344+F344+G344+H344+I344+J344+K344</f>
        <v>0</v>
      </c>
      <c r="M344" s="52" t="n">
        <f aca="false">L344*D344</f>
        <v>0</v>
      </c>
      <c r="N344" s="353"/>
      <c r="O344" s="268"/>
      <c r="R344" s="269"/>
    </row>
    <row r="345" customFormat="false" ht="14.25" hidden="false" customHeight="true" outlineLevel="0" collapsed="false">
      <c r="A345" s="163"/>
      <c r="B345" s="164"/>
      <c r="C345" s="49" t="n">
        <v>32</v>
      </c>
      <c r="D345" s="50" t="n">
        <v>106</v>
      </c>
      <c r="E345" s="49"/>
      <c r="F345" s="55"/>
      <c r="G345" s="55"/>
      <c r="H345" s="55"/>
      <c r="I345" s="55"/>
      <c r="J345" s="55"/>
      <c r="K345" s="55"/>
      <c r="L345" s="51" t="n">
        <f aca="false">E345+F345+G345+H345+I345+J345+K345</f>
        <v>0</v>
      </c>
      <c r="M345" s="52" t="n">
        <f aca="false">L345*D345</f>
        <v>0</v>
      </c>
      <c r="N345" s="353"/>
      <c r="O345" s="268"/>
      <c r="R345" s="269"/>
    </row>
    <row r="346" customFormat="false" ht="14.25" hidden="false" customHeight="true" outlineLevel="0" collapsed="false">
      <c r="A346" s="163"/>
      <c r="B346" s="164"/>
      <c r="C346" s="49" t="n">
        <v>34</v>
      </c>
      <c r="D346" s="50" t="n">
        <v>126</v>
      </c>
      <c r="E346" s="49"/>
      <c r="F346" s="55"/>
      <c r="G346" s="55"/>
      <c r="H346" s="55"/>
      <c r="I346" s="55"/>
      <c r="J346" s="55"/>
      <c r="K346" s="55"/>
      <c r="L346" s="51" t="n">
        <f aca="false">E346+F346+G346+H346+I346+J346+K346</f>
        <v>0</v>
      </c>
      <c r="M346" s="52" t="n">
        <f aca="false">L346*D346</f>
        <v>0</v>
      </c>
      <c r="N346" s="353"/>
      <c r="O346" s="268"/>
      <c r="R346" s="269"/>
    </row>
    <row r="347" customFormat="false" ht="14.25" hidden="false" customHeight="true" outlineLevel="0" collapsed="false">
      <c r="A347" s="163"/>
      <c r="B347" s="164"/>
      <c r="C347" s="49" t="n">
        <v>36</v>
      </c>
      <c r="D347" s="50" t="n">
        <v>136</v>
      </c>
      <c r="E347" s="74"/>
      <c r="F347" s="55"/>
      <c r="G347" s="55"/>
      <c r="H347" s="55"/>
      <c r="I347" s="55"/>
      <c r="J347" s="55"/>
      <c r="K347" s="55"/>
      <c r="L347" s="51" t="n">
        <f aca="false">E347+F347+G347+H347+I347+J347+K347</f>
        <v>0</v>
      </c>
      <c r="M347" s="52" t="n">
        <f aca="false">L347*D347</f>
        <v>0</v>
      </c>
      <c r="N347" s="353"/>
      <c r="O347" s="268"/>
      <c r="R347" s="269"/>
    </row>
    <row r="348" customFormat="false" ht="14.25" hidden="false" customHeight="true" outlineLevel="0" collapsed="false">
      <c r="A348" s="350" t="s">
        <v>373</v>
      </c>
      <c r="B348" s="337" t="s">
        <v>71</v>
      </c>
      <c r="C348" s="49"/>
      <c r="D348" s="253" t="n">
        <v>0</v>
      </c>
      <c r="E348" s="100" t="s">
        <v>17</v>
      </c>
      <c r="F348" s="55"/>
      <c r="G348" s="55"/>
      <c r="H348" s="55"/>
      <c r="I348" s="55"/>
      <c r="J348" s="55"/>
      <c r="K348" s="55"/>
      <c r="L348" s="106" t="e">
        <f aca="false">L349+L350+L351+L352+L354+L353+#REF!+#REF!</f>
        <v>#REF!</v>
      </c>
      <c r="M348" s="49"/>
      <c r="N348" s="353"/>
      <c r="O348" s="268"/>
      <c r="R348" s="269"/>
    </row>
    <row r="349" customFormat="false" ht="14.25" hidden="false" customHeight="true" outlineLevel="0" collapsed="false">
      <c r="A349" s="163"/>
      <c r="B349" s="164"/>
      <c r="C349" s="49" t="n">
        <v>26</v>
      </c>
      <c r="D349" s="50" t="n">
        <v>116</v>
      </c>
      <c r="E349" s="74"/>
      <c r="F349" s="55"/>
      <c r="G349" s="55"/>
      <c r="H349" s="55"/>
      <c r="I349" s="55"/>
      <c r="J349" s="55"/>
      <c r="K349" s="55"/>
      <c r="L349" s="51" t="n">
        <f aca="false">E349+F349+G349+H349+I349+J349+K349</f>
        <v>0</v>
      </c>
      <c r="M349" s="49" t="n">
        <f aca="false">L349*D349</f>
        <v>0</v>
      </c>
      <c r="N349" s="353"/>
      <c r="O349" s="268"/>
      <c r="R349" s="269"/>
    </row>
    <row r="350" customFormat="false" ht="14.25" hidden="false" customHeight="true" outlineLevel="0" collapsed="false">
      <c r="A350" s="163"/>
      <c r="B350" s="164"/>
      <c r="C350" s="49" t="n">
        <v>28</v>
      </c>
      <c r="D350" s="50" t="n">
        <v>116</v>
      </c>
      <c r="E350" s="74"/>
      <c r="F350" s="55"/>
      <c r="G350" s="55"/>
      <c r="H350" s="55"/>
      <c r="I350" s="55"/>
      <c r="J350" s="55"/>
      <c r="K350" s="55"/>
      <c r="L350" s="51" t="n">
        <f aca="false">E350+F350+G350+H350+I350+J350+K350</f>
        <v>0</v>
      </c>
      <c r="M350" s="49" t="n">
        <f aca="false">L350*D350</f>
        <v>0</v>
      </c>
      <c r="N350" s="353"/>
      <c r="O350" s="268"/>
      <c r="R350" s="269"/>
    </row>
    <row r="351" customFormat="false" ht="14.25" hidden="false" customHeight="true" outlineLevel="0" collapsed="false">
      <c r="A351" s="163"/>
      <c r="B351" s="164"/>
      <c r="C351" s="49" t="n">
        <v>30</v>
      </c>
      <c r="D351" s="50" t="n">
        <v>125</v>
      </c>
      <c r="E351" s="74"/>
      <c r="F351" s="55"/>
      <c r="G351" s="55"/>
      <c r="H351" s="55"/>
      <c r="I351" s="55"/>
      <c r="J351" s="55"/>
      <c r="K351" s="55"/>
      <c r="L351" s="51" t="n">
        <f aca="false">E351+F351+G351+H351+I351+J351+K351</f>
        <v>0</v>
      </c>
      <c r="M351" s="49" t="n">
        <f aca="false">L351*D351</f>
        <v>0</v>
      </c>
      <c r="N351" s="353"/>
      <c r="O351" s="268"/>
      <c r="R351" s="269"/>
    </row>
    <row r="352" customFormat="false" ht="14.25" hidden="false" customHeight="true" outlineLevel="0" collapsed="false">
      <c r="A352" s="163"/>
      <c r="B352" s="164"/>
      <c r="C352" s="49" t="n">
        <v>32</v>
      </c>
      <c r="D352" s="50" t="n">
        <v>125</v>
      </c>
      <c r="E352" s="74"/>
      <c r="F352" s="55"/>
      <c r="G352" s="55"/>
      <c r="H352" s="55"/>
      <c r="I352" s="55"/>
      <c r="J352" s="55"/>
      <c r="K352" s="55"/>
      <c r="L352" s="51" t="n">
        <f aca="false">E352+F352+G352+H352+I352+J352+K352</f>
        <v>0</v>
      </c>
      <c r="M352" s="49" t="n">
        <f aca="false">L352*D352</f>
        <v>0</v>
      </c>
      <c r="N352" s="353"/>
      <c r="O352" s="268"/>
      <c r="R352" s="269"/>
    </row>
    <row r="353" customFormat="false" ht="14.25" hidden="false" customHeight="true" outlineLevel="0" collapsed="false">
      <c r="A353" s="163"/>
      <c r="B353" s="164"/>
      <c r="C353" s="49" t="n">
        <v>34</v>
      </c>
      <c r="D353" s="50" t="n">
        <v>148</v>
      </c>
      <c r="E353" s="74"/>
      <c r="F353" s="55"/>
      <c r="G353" s="55"/>
      <c r="H353" s="55"/>
      <c r="I353" s="55"/>
      <c r="J353" s="55"/>
      <c r="K353" s="55"/>
      <c r="L353" s="51" t="n">
        <f aca="false">E353+F353+G353+H353+I353+J353+K353</f>
        <v>0</v>
      </c>
      <c r="M353" s="49" t="n">
        <f aca="false">L353*D353</f>
        <v>0</v>
      </c>
      <c r="N353" s="353"/>
      <c r="O353" s="268"/>
      <c r="R353" s="269"/>
    </row>
    <row r="354" customFormat="false" ht="14.25" hidden="false" customHeight="true" outlineLevel="0" collapsed="false">
      <c r="A354" s="163"/>
      <c r="B354" s="164"/>
      <c r="C354" s="49" t="n">
        <v>36</v>
      </c>
      <c r="D354" s="50" t="n">
        <v>158</v>
      </c>
      <c r="E354" s="74"/>
      <c r="F354" s="55"/>
      <c r="G354" s="55"/>
      <c r="H354" s="55"/>
      <c r="I354" s="55"/>
      <c r="J354" s="55"/>
      <c r="K354" s="55"/>
      <c r="L354" s="51" t="n">
        <f aca="false">E354+F354+G354+H354+I354+J354+K354</f>
        <v>0</v>
      </c>
      <c r="M354" s="49" t="n">
        <f aca="false">L354*D354</f>
        <v>0</v>
      </c>
      <c r="N354" s="353"/>
      <c r="O354" s="268"/>
      <c r="R354" s="269"/>
    </row>
    <row r="355" customFormat="false" ht="14.25" hidden="false" customHeight="true" outlineLevel="0" collapsed="false">
      <c r="A355" s="167" t="s">
        <v>374</v>
      </c>
      <c r="B355" s="161" t="s">
        <v>16</v>
      </c>
      <c r="C355" s="36"/>
      <c r="D355" s="37" t="n">
        <v>0</v>
      </c>
      <c r="E355" s="38" t="s">
        <v>17</v>
      </c>
      <c r="F355" s="39" t="s">
        <v>19</v>
      </c>
      <c r="G355" s="40" t="s">
        <v>20</v>
      </c>
      <c r="H355" s="41" t="s">
        <v>21</v>
      </c>
      <c r="I355" s="42" t="s">
        <v>22</v>
      </c>
      <c r="J355" s="357"/>
      <c r="K355" s="357"/>
      <c r="L355" s="44" t="n">
        <f aca="false">L356+L357+L358+L359+L361+L360+L362+L363</f>
        <v>0</v>
      </c>
      <c r="M355" s="46"/>
      <c r="N355" s="273"/>
      <c r="O355" s="268"/>
      <c r="R355" s="269"/>
    </row>
    <row r="356" customFormat="false" ht="14.25" hidden="false" customHeight="true" outlineLevel="0" collapsed="false">
      <c r="A356" s="163"/>
      <c r="B356" s="164"/>
      <c r="C356" s="49" t="n">
        <v>24</v>
      </c>
      <c r="D356" s="50" t="n">
        <v>200</v>
      </c>
      <c r="E356" s="49"/>
      <c r="F356" s="49"/>
      <c r="G356" s="49"/>
      <c r="H356" s="49"/>
      <c r="I356" s="49"/>
      <c r="J356" s="55"/>
      <c r="K356" s="55"/>
      <c r="L356" s="51" t="n">
        <f aca="false">E356+F356+G356+H356+I356+J356+K356</f>
        <v>0</v>
      </c>
      <c r="M356" s="52" t="n">
        <f aca="false">L356*D356</f>
        <v>0</v>
      </c>
      <c r="N356" s="273"/>
      <c r="O356" s="268"/>
      <c r="R356" s="269"/>
    </row>
    <row r="357" customFormat="false" ht="14.25" hidden="false" customHeight="true" outlineLevel="0" collapsed="false">
      <c r="A357" s="163"/>
      <c r="B357" s="164"/>
      <c r="C357" s="49" t="n">
        <v>26</v>
      </c>
      <c r="D357" s="50" t="n">
        <v>200</v>
      </c>
      <c r="E357" s="49"/>
      <c r="F357" s="49"/>
      <c r="G357" s="49"/>
      <c r="H357" s="49"/>
      <c r="I357" s="49"/>
      <c r="J357" s="55"/>
      <c r="K357" s="55"/>
      <c r="L357" s="51" t="n">
        <f aca="false">E357+F357+G357+H357+I357+J357+K357</f>
        <v>0</v>
      </c>
      <c r="M357" s="52" t="n">
        <f aca="false">L357*D357</f>
        <v>0</v>
      </c>
      <c r="N357" s="273"/>
      <c r="O357" s="268"/>
      <c r="R357" s="269"/>
    </row>
    <row r="358" customFormat="false" ht="14.25" hidden="false" customHeight="true" outlineLevel="0" collapsed="false">
      <c r="A358" s="163"/>
      <c r="B358" s="164"/>
      <c r="C358" s="49" t="n">
        <v>28</v>
      </c>
      <c r="D358" s="50" t="n">
        <v>220</v>
      </c>
      <c r="E358" s="49"/>
      <c r="F358" s="49"/>
      <c r="G358" s="49"/>
      <c r="H358" s="49"/>
      <c r="I358" s="49"/>
      <c r="J358" s="55"/>
      <c r="K358" s="55"/>
      <c r="L358" s="51" t="n">
        <f aca="false">E358+F358+G358+H358+I358+J358+K358</f>
        <v>0</v>
      </c>
      <c r="M358" s="52" t="n">
        <f aca="false">L358*D358</f>
        <v>0</v>
      </c>
      <c r="N358" s="273"/>
      <c r="O358" s="268"/>
      <c r="R358" s="269"/>
    </row>
    <row r="359" customFormat="false" ht="14.25" hidden="false" customHeight="true" outlineLevel="0" collapsed="false">
      <c r="A359" s="163"/>
      <c r="B359" s="164"/>
      <c r="C359" s="49" t="n">
        <v>30</v>
      </c>
      <c r="D359" s="50" t="n">
        <v>220</v>
      </c>
      <c r="E359" s="49"/>
      <c r="F359" s="49"/>
      <c r="G359" s="49"/>
      <c r="H359" s="49"/>
      <c r="I359" s="49"/>
      <c r="J359" s="55"/>
      <c r="K359" s="55"/>
      <c r="L359" s="51" t="n">
        <f aca="false">E359+F359+G359+H359+I359+J359+K359</f>
        <v>0</v>
      </c>
      <c r="M359" s="52" t="n">
        <f aca="false">L359*D359</f>
        <v>0</v>
      </c>
      <c r="N359" s="273"/>
      <c r="O359" s="268"/>
      <c r="R359" s="269"/>
    </row>
    <row r="360" customFormat="false" ht="14.25" hidden="false" customHeight="true" outlineLevel="0" collapsed="false">
      <c r="A360" s="163"/>
      <c r="B360" s="164"/>
      <c r="C360" s="49" t="n">
        <v>32</v>
      </c>
      <c r="D360" s="50" t="n">
        <v>250</v>
      </c>
      <c r="E360" s="49"/>
      <c r="F360" s="49"/>
      <c r="G360" s="49"/>
      <c r="H360" s="49"/>
      <c r="I360" s="49"/>
      <c r="J360" s="55"/>
      <c r="K360" s="55"/>
      <c r="L360" s="51" t="n">
        <f aca="false">E360+F360+G360+H360+I360+J360+K360</f>
        <v>0</v>
      </c>
      <c r="M360" s="52" t="n">
        <f aca="false">L360*D360</f>
        <v>0</v>
      </c>
      <c r="N360" s="273"/>
      <c r="O360" s="268"/>
      <c r="R360" s="269"/>
    </row>
    <row r="361" customFormat="false" ht="14.25" hidden="false" customHeight="true" outlineLevel="0" collapsed="false">
      <c r="A361" s="163"/>
      <c r="B361" s="164"/>
      <c r="C361" s="49" t="n">
        <v>34</v>
      </c>
      <c r="D361" s="50" t="n">
        <v>275</v>
      </c>
      <c r="E361" s="49"/>
      <c r="F361" s="49"/>
      <c r="G361" s="49"/>
      <c r="H361" s="49"/>
      <c r="I361" s="49"/>
      <c r="J361" s="55"/>
      <c r="K361" s="55"/>
      <c r="L361" s="51" t="n">
        <f aca="false">E361+F361+G361+H361+I361+J361+K361</f>
        <v>0</v>
      </c>
      <c r="M361" s="52" t="n">
        <f aca="false">L361*D361</f>
        <v>0</v>
      </c>
      <c r="N361" s="273"/>
      <c r="O361" s="268"/>
      <c r="R361" s="269"/>
    </row>
    <row r="362" customFormat="false" ht="14.25" hidden="false" customHeight="true" outlineLevel="0" collapsed="false">
      <c r="A362" s="163"/>
      <c r="B362" s="164"/>
      <c r="C362" s="49" t="n">
        <v>36</v>
      </c>
      <c r="D362" s="50" t="n">
        <v>305</v>
      </c>
      <c r="E362" s="49"/>
      <c r="F362" s="49"/>
      <c r="G362" s="49"/>
      <c r="H362" s="49"/>
      <c r="I362" s="49"/>
      <c r="J362" s="55"/>
      <c r="K362" s="55"/>
      <c r="L362" s="51" t="n">
        <f aca="false">E362+F362+G362+H362+I362+J362+K362</f>
        <v>0</v>
      </c>
      <c r="M362" s="52" t="n">
        <f aca="false">L362*D362</f>
        <v>0</v>
      </c>
      <c r="N362" s="273"/>
      <c r="O362" s="268"/>
      <c r="R362" s="269"/>
    </row>
    <row r="363" customFormat="false" ht="14.25" hidden="false" customHeight="true" outlineLevel="0" collapsed="false">
      <c r="A363" s="169"/>
      <c r="B363" s="164"/>
      <c r="C363" s="49" t="n">
        <v>40</v>
      </c>
      <c r="D363" s="50" t="n">
        <v>370</v>
      </c>
      <c r="E363" s="49"/>
      <c r="F363" s="49"/>
      <c r="G363" s="49"/>
      <c r="H363" s="55"/>
      <c r="I363" s="55"/>
      <c r="J363" s="55"/>
      <c r="K363" s="55"/>
      <c r="L363" s="51" t="n">
        <f aca="false">E363+F363+G363+H363+I363+J363+K363</f>
        <v>0</v>
      </c>
      <c r="M363" s="52" t="n">
        <f aca="false">L363*D363</f>
        <v>0</v>
      </c>
      <c r="N363" s="321"/>
      <c r="O363" s="268"/>
      <c r="R363" s="269"/>
    </row>
    <row r="364" customFormat="false" ht="14.25" hidden="false" customHeight="true" outlineLevel="0" collapsed="false">
      <c r="A364" s="167" t="s">
        <v>375</v>
      </c>
      <c r="B364" s="161" t="s">
        <v>295</v>
      </c>
      <c r="C364" s="36"/>
      <c r="D364" s="37" t="n">
        <v>0</v>
      </c>
      <c r="E364" s="38" t="s">
        <v>17</v>
      </c>
      <c r="F364" s="358" t="s">
        <v>376</v>
      </c>
      <c r="G364" s="359" t="s">
        <v>31</v>
      </c>
      <c r="H364" s="360" t="s">
        <v>377</v>
      </c>
      <c r="I364" s="73" t="s">
        <v>337</v>
      </c>
      <c r="J364" s="71" t="s">
        <v>378</v>
      </c>
      <c r="K364" s="361" t="s">
        <v>368</v>
      </c>
      <c r="L364" s="44" t="n">
        <f aca="false">L365+L366+L367+L368+L370+L369+L371+L372</f>
        <v>0</v>
      </c>
      <c r="M364" s="46"/>
      <c r="N364" s="282"/>
      <c r="O364" s="268"/>
      <c r="R364" s="269"/>
    </row>
    <row r="365" customFormat="false" ht="14.25" hidden="false" customHeight="true" outlineLevel="0" collapsed="false">
      <c r="A365" s="163"/>
      <c r="B365" s="164"/>
      <c r="C365" s="49" t="n">
        <v>24</v>
      </c>
      <c r="D365" s="50" t="n">
        <v>215</v>
      </c>
      <c r="E365" s="74"/>
      <c r="F365" s="74"/>
      <c r="G365" s="74"/>
      <c r="H365" s="74"/>
      <c r="I365" s="74"/>
      <c r="J365" s="74"/>
      <c r="K365" s="74"/>
      <c r="L365" s="51" t="n">
        <f aca="false">E365+F365+G365+H365+I365+J365+K365</f>
        <v>0</v>
      </c>
      <c r="M365" s="52" t="n">
        <f aca="false">L365*D365</f>
        <v>0</v>
      </c>
      <c r="N365" s="273"/>
      <c r="O365" s="268"/>
      <c r="R365" s="269"/>
    </row>
    <row r="366" customFormat="false" ht="14.25" hidden="false" customHeight="true" outlineLevel="0" collapsed="false">
      <c r="A366" s="163"/>
      <c r="B366" s="164"/>
      <c r="C366" s="49" t="n">
        <v>26</v>
      </c>
      <c r="D366" s="50" t="n">
        <v>215</v>
      </c>
      <c r="E366" s="49"/>
      <c r="F366" s="49"/>
      <c r="G366" s="49"/>
      <c r="H366" s="49"/>
      <c r="I366" s="49"/>
      <c r="J366" s="49"/>
      <c r="K366" s="49"/>
      <c r="L366" s="51" t="n">
        <f aca="false">E366+F366+G366+H366+I366+J366+K366</f>
        <v>0</v>
      </c>
      <c r="M366" s="52" t="n">
        <f aca="false">L366*D366</f>
        <v>0</v>
      </c>
      <c r="N366" s="273"/>
      <c r="O366" s="268"/>
      <c r="R366" s="269"/>
    </row>
    <row r="367" customFormat="false" ht="14.25" hidden="false" customHeight="true" outlineLevel="0" collapsed="false">
      <c r="A367" s="163"/>
      <c r="B367" s="164"/>
      <c r="C367" s="49" t="n">
        <v>28</v>
      </c>
      <c r="D367" s="50" t="n">
        <v>245</v>
      </c>
      <c r="E367" s="49"/>
      <c r="F367" s="49"/>
      <c r="G367" s="49"/>
      <c r="H367" s="49"/>
      <c r="I367" s="49"/>
      <c r="J367" s="49"/>
      <c r="K367" s="49"/>
      <c r="L367" s="51" t="n">
        <f aca="false">E367+F367+G367+H367+I367+J367+K367</f>
        <v>0</v>
      </c>
      <c r="M367" s="52" t="n">
        <f aca="false">L367*D367</f>
        <v>0</v>
      </c>
      <c r="N367" s="273"/>
      <c r="O367" s="268"/>
      <c r="R367" s="269"/>
    </row>
    <row r="368" customFormat="false" ht="14.25" hidden="false" customHeight="true" outlineLevel="0" collapsed="false">
      <c r="A368" s="163"/>
      <c r="B368" s="164"/>
      <c r="C368" s="49" t="n">
        <v>30</v>
      </c>
      <c r="D368" s="50" t="n">
        <v>245</v>
      </c>
      <c r="E368" s="49"/>
      <c r="F368" s="49"/>
      <c r="G368" s="49"/>
      <c r="H368" s="49"/>
      <c r="I368" s="49"/>
      <c r="J368" s="49"/>
      <c r="K368" s="49"/>
      <c r="L368" s="51" t="n">
        <f aca="false">E368+F368+G368+H368+I368+J368+K368</f>
        <v>0</v>
      </c>
      <c r="M368" s="52" t="n">
        <f aca="false">L368*D368</f>
        <v>0</v>
      </c>
      <c r="N368" s="273"/>
      <c r="O368" s="268"/>
      <c r="R368" s="269"/>
    </row>
    <row r="369" customFormat="false" ht="14.25" hidden="false" customHeight="true" outlineLevel="0" collapsed="false">
      <c r="A369" s="163"/>
      <c r="B369" s="164"/>
      <c r="C369" s="49" t="n">
        <v>32</v>
      </c>
      <c r="D369" s="50" t="n">
        <v>275</v>
      </c>
      <c r="E369" s="49"/>
      <c r="F369" s="49"/>
      <c r="G369" s="49"/>
      <c r="H369" s="49"/>
      <c r="I369" s="49"/>
      <c r="J369" s="49"/>
      <c r="K369" s="49"/>
      <c r="L369" s="51" t="n">
        <f aca="false">E369+F369+G369+H369+I369+J369+K369</f>
        <v>0</v>
      </c>
      <c r="M369" s="52" t="n">
        <f aca="false">L369*D369</f>
        <v>0</v>
      </c>
      <c r="N369" s="273"/>
      <c r="O369" s="268"/>
      <c r="R369" s="269"/>
    </row>
    <row r="370" customFormat="false" ht="14.25" hidden="false" customHeight="true" outlineLevel="0" collapsed="false">
      <c r="A370" s="163"/>
      <c r="B370" s="164"/>
      <c r="C370" s="49" t="n">
        <v>34</v>
      </c>
      <c r="D370" s="50" t="n">
        <v>300</v>
      </c>
      <c r="E370" s="49"/>
      <c r="F370" s="49"/>
      <c r="G370" s="49"/>
      <c r="H370" s="49"/>
      <c r="I370" s="49"/>
      <c r="J370" s="49"/>
      <c r="K370" s="49"/>
      <c r="L370" s="51" t="n">
        <f aca="false">E370+F370+G370+H370+I370+J370+K370</f>
        <v>0</v>
      </c>
      <c r="M370" s="52" t="n">
        <f aca="false">L370*D370</f>
        <v>0</v>
      </c>
      <c r="N370" s="273"/>
      <c r="O370" s="268"/>
      <c r="R370" s="269"/>
    </row>
    <row r="371" customFormat="false" ht="14.25" hidden="false" customHeight="true" outlineLevel="0" collapsed="false">
      <c r="A371" s="163"/>
      <c r="B371" s="164"/>
      <c r="C371" s="49" t="n">
        <v>36</v>
      </c>
      <c r="D371" s="50" t="n">
        <v>335</v>
      </c>
      <c r="E371" s="49"/>
      <c r="F371" s="49"/>
      <c r="G371" s="49"/>
      <c r="H371" s="49"/>
      <c r="I371" s="49"/>
      <c r="J371" s="49"/>
      <c r="K371" s="49"/>
      <c r="L371" s="51" t="n">
        <f aca="false">E371+F371+G371+H371+I371+J371+K371</f>
        <v>0</v>
      </c>
      <c r="M371" s="52" t="n">
        <f aca="false">L371*D371</f>
        <v>0</v>
      </c>
      <c r="N371" s="273"/>
      <c r="O371" s="268"/>
      <c r="R371" s="269"/>
    </row>
    <row r="372" customFormat="false" ht="14.25" hidden="false" customHeight="true" outlineLevel="0" collapsed="false">
      <c r="A372" s="331" t="s">
        <v>379</v>
      </c>
      <c r="B372" s="164"/>
      <c r="C372" s="49" t="n">
        <v>40</v>
      </c>
      <c r="D372" s="50" t="n">
        <v>385</v>
      </c>
      <c r="E372" s="49"/>
      <c r="F372" s="55"/>
      <c r="G372" s="55"/>
      <c r="H372" s="66"/>
      <c r="I372" s="66"/>
      <c r="J372" s="66"/>
      <c r="K372" s="66"/>
      <c r="L372" s="51" t="n">
        <f aca="false">E372+F372+G372+H372+I372+J372+K372</f>
        <v>0</v>
      </c>
      <c r="M372" s="52" t="n">
        <f aca="false">L372*D372</f>
        <v>0</v>
      </c>
      <c r="N372" s="317"/>
      <c r="O372" s="268"/>
      <c r="R372" s="269"/>
    </row>
    <row r="373" customFormat="false" ht="14.25" hidden="false" customHeight="true" outlineLevel="0" collapsed="false">
      <c r="A373" s="167" t="s">
        <v>380</v>
      </c>
      <c r="B373" s="362" t="s">
        <v>381</v>
      </c>
      <c r="C373" s="36"/>
      <c r="D373" s="37" t="n">
        <v>0</v>
      </c>
      <c r="E373" s="38" t="s">
        <v>17</v>
      </c>
      <c r="F373" s="38" t="s">
        <v>382</v>
      </c>
      <c r="G373" s="38" t="s">
        <v>46</v>
      </c>
      <c r="H373" s="38" t="s">
        <v>31</v>
      </c>
      <c r="I373" s="78" t="s">
        <v>383</v>
      </c>
      <c r="J373" s="89"/>
      <c r="K373" s="89"/>
      <c r="L373" s="44" t="n">
        <f aca="false">L374+L375+L376+L377+L379+L378+L380</f>
        <v>0</v>
      </c>
      <c r="M373" s="36"/>
      <c r="N373" s="352"/>
      <c r="O373" s="268"/>
      <c r="R373" s="269"/>
    </row>
    <row r="374" customFormat="false" ht="14.25" hidden="false" customHeight="true" outlineLevel="0" collapsed="false">
      <c r="A374" s="163"/>
      <c r="B374" s="363"/>
      <c r="C374" s="49" t="n">
        <v>24</v>
      </c>
      <c r="D374" s="50" t="n">
        <v>235</v>
      </c>
      <c r="E374" s="49"/>
      <c r="F374" s="55"/>
      <c r="G374" s="55"/>
      <c r="H374" s="55"/>
      <c r="I374" s="55"/>
      <c r="J374" s="55"/>
      <c r="K374" s="55"/>
      <c r="L374" s="51" t="n">
        <f aca="false">E374+F374+G374+H374+I374+J374+K374</f>
        <v>0</v>
      </c>
      <c r="M374" s="49" t="n">
        <f aca="false">L374*D374</f>
        <v>0</v>
      </c>
      <c r="N374" s="353"/>
      <c r="O374" s="268"/>
      <c r="R374" s="269"/>
    </row>
    <row r="375" customFormat="false" ht="14.25" hidden="false" customHeight="true" outlineLevel="0" collapsed="false">
      <c r="A375" s="163"/>
      <c r="B375" s="363"/>
      <c r="C375" s="49" t="n">
        <v>26</v>
      </c>
      <c r="D375" s="50" t="n">
        <v>235</v>
      </c>
      <c r="E375" s="49"/>
      <c r="F375" s="55"/>
      <c r="G375" s="55"/>
      <c r="H375" s="55"/>
      <c r="I375" s="55"/>
      <c r="J375" s="55"/>
      <c r="K375" s="55"/>
      <c r="L375" s="51" t="n">
        <f aca="false">E375+F375+G375+H375+I375+J375+K375</f>
        <v>0</v>
      </c>
      <c r="M375" s="49" t="n">
        <f aca="false">L375*D375</f>
        <v>0</v>
      </c>
      <c r="N375" s="353"/>
      <c r="O375" s="268"/>
      <c r="R375" s="269"/>
    </row>
    <row r="376" customFormat="false" ht="14.25" hidden="false" customHeight="true" outlineLevel="0" collapsed="false">
      <c r="A376" s="163"/>
      <c r="B376" s="363"/>
      <c r="C376" s="49" t="n">
        <v>28</v>
      </c>
      <c r="D376" s="50" t="n">
        <v>275</v>
      </c>
      <c r="E376" s="49"/>
      <c r="F376" s="55"/>
      <c r="G376" s="55"/>
      <c r="H376" s="55"/>
      <c r="I376" s="55"/>
      <c r="J376" s="55"/>
      <c r="K376" s="55"/>
      <c r="L376" s="51" t="n">
        <f aca="false">E376+F376+G376+H376+I376+J376+K376</f>
        <v>0</v>
      </c>
      <c r="M376" s="49" t="n">
        <f aca="false">L376*D376</f>
        <v>0</v>
      </c>
      <c r="N376" s="353"/>
      <c r="O376" s="268"/>
      <c r="R376" s="269"/>
    </row>
    <row r="377" customFormat="false" ht="14.25" hidden="false" customHeight="true" outlineLevel="0" collapsed="false">
      <c r="A377" s="163"/>
      <c r="B377" s="363"/>
      <c r="C377" s="49" t="n">
        <v>30</v>
      </c>
      <c r="D377" s="50" t="n">
        <v>275</v>
      </c>
      <c r="E377" s="49"/>
      <c r="F377" s="55"/>
      <c r="G377" s="55"/>
      <c r="H377" s="55"/>
      <c r="I377" s="55"/>
      <c r="J377" s="55"/>
      <c r="K377" s="55"/>
      <c r="L377" s="51" t="n">
        <f aca="false">E377+F377+G377+H377+I377+J377+K377</f>
        <v>0</v>
      </c>
      <c r="M377" s="49" t="n">
        <f aca="false">L377*D377</f>
        <v>0</v>
      </c>
      <c r="N377" s="353"/>
      <c r="O377" s="268"/>
      <c r="R377" s="269"/>
    </row>
    <row r="378" customFormat="false" ht="14.25" hidden="false" customHeight="true" outlineLevel="0" collapsed="false">
      <c r="A378" s="163"/>
      <c r="B378" s="363"/>
      <c r="C378" s="49" t="n">
        <v>32</v>
      </c>
      <c r="D378" s="50" t="n">
        <v>310</v>
      </c>
      <c r="E378" s="49"/>
      <c r="F378" s="55"/>
      <c r="G378" s="55"/>
      <c r="H378" s="55"/>
      <c r="I378" s="55"/>
      <c r="J378" s="55"/>
      <c r="K378" s="55"/>
      <c r="L378" s="51" t="n">
        <f aca="false">E378+F378+G378+H378+I378+J378+K378</f>
        <v>0</v>
      </c>
      <c r="M378" s="49" t="n">
        <f aca="false">L378*D378</f>
        <v>0</v>
      </c>
      <c r="N378" s="353"/>
      <c r="O378" s="268"/>
      <c r="R378" s="269"/>
    </row>
    <row r="379" customFormat="false" ht="14.25" hidden="false" customHeight="true" outlineLevel="0" collapsed="false">
      <c r="A379" s="163"/>
      <c r="B379" s="363"/>
      <c r="C379" s="74" t="n">
        <v>34</v>
      </c>
      <c r="D379" s="50" t="n">
        <v>340</v>
      </c>
      <c r="E379" s="74"/>
      <c r="F379" s="55"/>
      <c r="G379" s="55"/>
      <c r="H379" s="55"/>
      <c r="I379" s="55"/>
      <c r="J379" s="55"/>
      <c r="K379" s="55"/>
      <c r="L379" s="51" t="n">
        <f aca="false">E379+F379+G379+H379+I379+J379+K379</f>
        <v>0</v>
      </c>
      <c r="M379" s="49" t="n">
        <f aca="false">L379*D379</f>
        <v>0</v>
      </c>
      <c r="N379" s="353"/>
      <c r="O379" s="268"/>
      <c r="R379" s="269"/>
    </row>
    <row r="380" customFormat="false" ht="14.25" hidden="false" customHeight="true" outlineLevel="0" collapsed="false">
      <c r="A380" s="331" t="s">
        <v>384</v>
      </c>
      <c r="B380" s="364"/>
      <c r="C380" s="313" t="n">
        <v>36</v>
      </c>
      <c r="D380" s="50" t="n">
        <v>390</v>
      </c>
      <c r="E380" s="313"/>
      <c r="F380" s="66"/>
      <c r="G380" s="66"/>
      <c r="H380" s="66"/>
      <c r="I380" s="66"/>
      <c r="J380" s="66"/>
      <c r="K380" s="55"/>
      <c r="L380" s="51" t="n">
        <f aca="false">E380+F380+G380+H380+I380+J380+K380</f>
        <v>0</v>
      </c>
      <c r="M380" s="49" t="n">
        <f aca="false">L380*D380</f>
        <v>0</v>
      </c>
      <c r="N380" s="365"/>
      <c r="O380" s="268"/>
      <c r="R380" s="269"/>
    </row>
    <row r="381" customFormat="false" ht="14.25" hidden="false" customHeight="true" outlineLevel="0" collapsed="false">
      <c r="A381" s="167" t="s">
        <v>385</v>
      </c>
      <c r="B381" s="362" t="s">
        <v>381</v>
      </c>
      <c r="C381" s="36"/>
      <c r="D381" s="37" t="n">
        <v>0</v>
      </c>
      <c r="E381" s="38" t="s">
        <v>17</v>
      </c>
      <c r="F381" s="38" t="s">
        <v>46</v>
      </c>
      <c r="G381" s="38" t="s">
        <v>386</v>
      </c>
      <c r="H381" s="38" t="s">
        <v>31</v>
      </c>
      <c r="I381" s="89"/>
      <c r="J381" s="89"/>
      <c r="K381" s="89"/>
      <c r="L381" s="44" t="n">
        <f aca="false">L382+L383+L384+L385+L387+L386+L389</f>
        <v>0</v>
      </c>
      <c r="M381" s="46"/>
      <c r="N381" s="353" t="s">
        <v>372</v>
      </c>
      <c r="O381" s="268"/>
      <c r="R381" s="269"/>
    </row>
    <row r="382" customFormat="false" ht="14.25" hidden="false" customHeight="true" outlineLevel="0" collapsed="false">
      <c r="A382" s="163"/>
      <c r="B382" s="363"/>
      <c r="C382" s="49" t="n">
        <v>24</v>
      </c>
      <c r="D382" s="50" t="n">
        <v>240</v>
      </c>
      <c r="E382" s="49"/>
      <c r="F382" s="55"/>
      <c r="G382" s="55"/>
      <c r="H382" s="55"/>
      <c r="I382" s="55"/>
      <c r="J382" s="55"/>
      <c r="K382" s="55"/>
      <c r="L382" s="51" t="n">
        <f aca="false">E382+F382+G382+H382+I382+J382+K382</f>
        <v>0</v>
      </c>
      <c r="M382" s="52" t="n">
        <f aca="false">L382*D382</f>
        <v>0</v>
      </c>
      <c r="N382" s="353"/>
      <c r="O382" s="268"/>
      <c r="R382" s="269"/>
    </row>
    <row r="383" customFormat="false" ht="14.25" hidden="false" customHeight="true" outlineLevel="0" collapsed="false">
      <c r="A383" s="163"/>
      <c r="B383" s="363"/>
      <c r="C383" s="49" t="n">
        <v>26</v>
      </c>
      <c r="D383" s="50" t="n">
        <v>240</v>
      </c>
      <c r="E383" s="49"/>
      <c r="F383" s="55"/>
      <c r="G383" s="55"/>
      <c r="H383" s="55"/>
      <c r="I383" s="55"/>
      <c r="J383" s="55"/>
      <c r="K383" s="55"/>
      <c r="L383" s="51" t="n">
        <f aca="false">E383+F383+G383+H383+I383+J383+K383</f>
        <v>0</v>
      </c>
      <c r="M383" s="52" t="n">
        <f aca="false">L383*D383</f>
        <v>0</v>
      </c>
      <c r="N383" s="353"/>
      <c r="O383" s="268"/>
      <c r="R383" s="269"/>
    </row>
    <row r="384" customFormat="false" ht="14.25" hidden="false" customHeight="true" outlineLevel="0" collapsed="false">
      <c r="A384" s="163"/>
      <c r="B384" s="363"/>
      <c r="C384" s="49" t="n">
        <v>28</v>
      </c>
      <c r="D384" s="50" t="n">
        <v>280</v>
      </c>
      <c r="E384" s="49"/>
      <c r="F384" s="55"/>
      <c r="G384" s="55"/>
      <c r="H384" s="55"/>
      <c r="I384" s="55"/>
      <c r="J384" s="55"/>
      <c r="K384" s="55"/>
      <c r="L384" s="51" t="n">
        <f aca="false">E384+F384+G384+H384+I384+J384+K384</f>
        <v>0</v>
      </c>
      <c r="M384" s="52" t="n">
        <f aca="false">L384*D384</f>
        <v>0</v>
      </c>
      <c r="N384" s="353"/>
      <c r="O384" s="268"/>
      <c r="R384" s="269"/>
    </row>
    <row r="385" customFormat="false" ht="14.25" hidden="false" customHeight="true" outlineLevel="0" collapsed="false">
      <c r="A385" s="163"/>
      <c r="B385" s="363"/>
      <c r="C385" s="49" t="n">
        <v>30</v>
      </c>
      <c r="D385" s="50" t="n">
        <v>280</v>
      </c>
      <c r="E385" s="49"/>
      <c r="F385" s="55"/>
      <c r="G385" s="55"/>
      <c r="H385" s="55"/>
      <c r="I385" s="55"/>
      <c r="J385" s="55"/>
      <c r="K385" s="55"/>
      <c r="L385" s="51" t="n">
        <f aca="false">E385+F385+G385+H385+I385+J385+K385</f>
        <v>0</v>
      </c>
      <c r="M385" s="52" t="n">
        <f aca="false">L385*D385</f>
        <v>0</v>
      </c>
      <c r="N385" s="353"/>
      <c r="O385" s="268"/>
      <c r="R385" s="269"/>
    </row>
    <row r="386" customFormat="false" ht="14.25" hidden="false" customHeight="true" outlineLevel="0" collapsed="false">
      <c r="A386" s="163"/>
      <c r="B386" s="363"/>
      <c r="C386" s="49" t="n">
        <v>32</v>
      </c>
      <c r="D386" s="50" t="n">
        <v>320</v>
      </c>
      <c r="E386" s="49"/>
      <c r="F386" s="55"/>
      <c r="G386" s="55"/>
      <c r="H386" s="55"/>
      <c r="I386" s="55"/>
      <c r="J386" s="55"/>
      <c r="K386" s="55"/>
      <c r="L386" s="51" t="n">
        <f aca="false">E386+F386+G386+H386+I386+J386+K386</f>
        <v>0</v>
      </c>
      <c r="M386" s="52" t="n">
        <f aca="false">L386*D386</f>
        <v>0</v>
      </c>
      <c r="N386" s="353"/>
      <c r="O386" s="268"/>
      <c r="R386" s="269"/>
    </row>
    <row r="387" customFormat="false" ht="14.25" hidden="false" customHeight="true" outlineLevel="0" collapsed="false">
      <c r="A387" s="163"/>
      <c r="B387" s="363"/>
      <c r="C387" s="49" t="n">
        <v>34</v>
      </c>
      <c r="D387" s="50" t="n">
        <v>350</v>
      </c>
      <c r="E387" s="49"/>
      <c r="F387" s="55"/>
      <c r="G387" s="55"/>
      <c r="H387" s="55"/>
      <c r="I387" s="55"/>
      <c r="J387" s="55"/>
      <c r="K387" s="55"/>
      <c r="L387" s="51" t="n">
        <f aca="false">E387+F387+G387+H387+I387+J387+K387</f>
        <v>0</v>
      </c>
      <c r="M387" s="52" t="n">
        <f aca="false">L387*D387</f>
        <v>0</v>
      </c>
      <c r="N387" s="353"/>
      <c r="O387" s="268"/>
      <c r="R387" s="269"/>
    </row>
    <row r="388" customFormat="false" ht="14.25" hidden="false" customHeight="true" outlineLevel="0" collapsed="false">
      <c r="A388" s="163"/>
      <c r="B388" s="363"/>
      <c r="C388" s="49" t="n">
        <v>36</v>
      </c>
      <c r="D388" s="50" t="n">
        <v>400</v>
      </c>
      <c r="E388" s="49"/>
      <c r="F388" s="55"/>
      <c r="G388" s="55"/>
      <c r="H388" s="55"/>
      <c r="I388" s="55"/>
      <c r="J388" s="55"/>
      <c r="K388" s="55"/>
      <c r="L388" s="51" t="n">
        <f aca="false">E388+F388+G388+H388+I388+J388+K388</f>
        <v>0</v>
      </c>
      <c r="M388" s="52" t="n">
        <f aca="false">L388*D388</f>
        <v>0</v>
      </c>
      <c r="N388" s="353"/>
      <c r="O388" s="268"/>
      <c r="R388" s="269"/>
    </row>
    <row r="389" customFormat="false" ht="14.25" hidden="false" customHeight="true" outlineLevel="0" collapsed="false">
      <c r="A389" s="331" t="s">
        <v>387</v>
      </c>
      <c r="B389" s="66"/>
      <c r="C389" s="66"/>
      <c r="D389" s="66"/>
      <c r="E389" s="66"/>
      <c r="F389" s="66"/>
      <c r="G389" s="66"/>
      <c r="H389" s="66"/>
      <c r="I389" s="66"/>
      <c r="J389" s="66"/>
      <c r="K389" s="55"/>
      <c r="L389" s="51" t="n">
        <f aca="false">E389+F389+G389+H389+I389+J389+K389</f>
        <v>0</v>
      </c>
      <c r="M389" s="52" t="n">
        <f aca="false">L389*D389</f>
        <v>0</v>
      </c>
      <c r="N389" s="353"/>
      <c r="O389" s="268"/>
      <c r="R389" s="269"/>
    </row>
    <row r="390" customFormat="false" ht="14.25" hidden="true" customHeight="true" outlineLevel="0" collapsed="false">
      <c r="A390" s="167" t="s">
        <v>388</v>
      </c>
      <c r="B390" s="362" t="s">
        <v>389</v>
      </c>
      <c r="C390" s="36"/>
      <c r="D390" s="37" t="n">
        <v>0</v>
      </c>
      <c r="E390" s="38" t="s">
        <v>80</v>
      </c>
      <c r="F390" s="38" t="s">
        <v>81</v>
      </c>
      <c r="G390" s="366" t="s">
        <v>316</v>
      </c>
      <c r="H390" s="366" t="s">
        <v>390</v>
      </c>
      <c r="I390" s="366" t="s">
        <v>391</v>
      </c>
      <c r="J390" s="366" t="s">
        <v>315</v>
      </c>
      <c r="K390" s="89"/>
      <c r="L390" s="44" t="n">
        <f aca="false">L391+L392+L393+L394+L396+L395+L398+L397</f>
        <v>0</v>
      </c>
      <c r="M390" s="46"/>
      <c r="N390" s="291"/>
      <c r="O390" s="268"/>
      <c r="R390" s="269"/>
    </row>
    <row r="391" customFormat="false" ht="14.25" hidden="true" customHeight="true" outlineLevel="0" collapsed="false">
      <c r="A391" s="163"/>
      <c r="B391" s="363"/>
      <c r="C391" s="49" t="n">
        <v>24</v>
      </c>
      <c r="D391" s="50" t="n">
        <v>215</v>
      </c>
      <c r="E391" s="55"/>
      <c r="F391" s="55"/>
      <c r="G391" s="55"/>
      <c r="H391" s="55"/>
      <c r="I391" s="55"/>
      <c r="J391" s="55"/>
      <c r="K391" s="55"/>
      <c r="L391" s="51" t="n">
        <f aca="false">E391+F391+G391+H391+I391+J391+K391</f>
        <v>0</v>
      </c>
      <c r="M391" s="52" t="n">
        <f aca="false">L391*D391</f>
        <v>0</v>
      </c>
      <c r="N391" s="292"/>
      <c r="O391" s="268"/>
      <c r="R391" s="269"/>
    </row>
    <row r="392" customFormat="false" ht="14.25" hidden="true" customHeight="true" outlineLevel="0" collapsed="false">
      <c r="A392" s="163"/>
      <c r="B392" s="363"/>
      <c r="C392" s="49" t="n">
        <v>26</v>
      </c>
      <c r="D392" s="50" t="n">
        <v>215</v>
      </c>
      <c r="E392" s="49"/>
      <c r="F392" s="49"/>
      <c r="G392" s="49"/>
      <c r="H392" s="49"/>
      <c r="I392" s="49"/>
      <c r="J392" s="49"/>
      <c r="K392" s="55"/>
      <c r="L392" s="51" t="n">
        <f aca="false">E392+F392+G392+H392+I392+J392+K392</f>
        <v>0</v>
      </c>
      <c r="M392" s="52" t="n">
        <f aca="false">L392*D392</f>
        <v>0</v>
      </c>
      <c r="N392" s="292"/>
      <c r="O392" s="268"/>
      <c r="R392" s="269"/>
    </row>
    <row r="393" customFormat="false" ht="14.25" hidden="true" customHeight="true" outlineLevel="0" collapsed="false">
      <c r="A393" s="163"/>
      <c r="B393" s="363"/>
      <c r="C393" s="49" t="n">
        <v>28</v>
      </c>
      <c r="D393" s="50" t="n">
        <v>245</v>
      </c>
      <c r="E393" s="49"/>
      <c r="F393" s="49"/>
      <c r="G393" s="49"/>
      <c r="H393" s="49"/>
      <c r="I393" s="49"/>
      <c r="J393" s="49"/>
      <c r="K393" s="55"/>
      <c r="L393" s="51" t="n">
        <f aca="false">E393+F393+G393+H393+I393+J393+K393</f>
        <v>0</v>
      </c>
      <c r="M393" s="52" t="n">
        <f aca="false">L393*D393</f>
        <v>0</v>
      </c>
      <c r="N393" s="292"/>
      <c r="O393" s="268"/>
      <c r="R393" s="269"/>
    </row>
    <row r="394" customFormat="false" ht="14.25" hidden="true" customHeight="true" outlineLevel="0" collapsed="false">
      <c r="A394" s="163"/>
      <c r="B394" s="363"/>
      <c r="C394" s="49" t="n">
        <v>30</v>
      </c>
      <c r="D394" s="50" t="n">
        <v>245</v>
      </c>
      <c r="E394" s="49"/>
      <c r="F394" s="49"/>
      <c r="G394" s="49"/>
      <c r="H394" s="49"/>
      <c r="I394" s="49"/>
      <c r="J394" s="49"/>
      <c r="K394" s="55"/>
      <c r="L394" s="51" t="n">
        <f aca="false">E394+F394+G394+H394+I394+J394+K394</f>
        <v>0</v>
      </c>
      <c r="M394" s="52" t="n">
        <f aca="false">L394*D394</f>
        <v>0</v>
      </c>
      <c r="N394" s="292"/>
      <c r="O394" s="268"/>
      <c r="R394" s="269"/>
    </row>
    <row r="395" customFormat="false" ht="14.25" hidden="true" customHeight="true" outlineLevel="0" collapsed="false">
      <c r="A395" s="163"/>
      <c r="B395" s="363"/>
      <c r="C395" s="49" t="n">
        <v>32</v>
      </c>
      <c r="D395" s="50" t="n">
        <v>275</v>
      </c>
      <c r="E395" s="49"/>
      <c r="F395" s="49"/>
      <c r="G395" s="49"/>
      <c r="H395" s="49"/>
      <c r="I395" s="49"/>
      <c r="J395" s="49"/>
      <c r="K395" s="55"/>
      <c r="L395" s="51" t="n">
        <f aca="false">E395+F395+G395+H395+I395+J395+K395</f>
        <v>0</v>
      </c>
      <c r="M395" s="52" t="n">
        <f aca="false">L395*D395</f>
        <v>0</v>
      </c>
      <c r="N395" s="292"/>
      <c r="O395" s="268"/>
      <c r="R395" s="269"/>
    </row>
    <row r="396" customFormat="false" ht="14.25" hidden="true" customHeight="true" outlineLevel="0" collapsed="false">
      <c r="A396" s="163"/>
      <c r="B396" s="363"/>
      <c r="C396" s="49" t="n">
        <v>34</v>
      </c>
      <c r="D396" s="50" t="n">
        <v>300</v>
      </c>
      <c r="E396" s="49"/>
      <c r="F396" s="49"/>
      <c r="G396" s="49"/>
      <c r="H396" s="49"/>
      <c r="I396" s="49"/>
      <c r="J396" s="49"/>
      <c r="K396" s="55"/>
      <c r="L396" s="51" t="n">
        <f aca="false">E396+F396+G396+H396+I396+J396+K396</f>
        <v>0</v>
      </c>
      <c r="M396" s="52" t="n">
        <f aca="false">L396*D396</f>
        <v>0</v>
      </c>
      <c r="N396" s="292"/>
      <c r="O396" s="268"/>
      <c r="R396" s="269"/>
    </row>
    <row r="397" customFormat="false" ht="14.25" hidden="true" customHeight="true" outlineLevel="0" collapsed="false">
      <c r="A397" s="163"/>
      <c r="B397" s="363"/>
      <c r="C397" s="49" t="n">
        <v>36</v>
      </c>
      <c r="D397" s="50" t="n">
        <v>335</v>
      </c>
      <c r="E397" s="49"/>
      <c r="F397" s="49"/>
      <c r="G397" s="49"/>
      <c r="H397" s="49"/>
      <c r="I397" s="49"/>
      <c r="J397" s="49"/>
      <c r="K397" s="55"/>
      <c r="L397" s="51" t="n">
        <f aca="false">E397+F397+G397+H397+I397+J397+K397</f>
        <v>0</v>
      </c>
      <c r="M397" s="52" t="n">
        <f aca="false">L397*D397</f>
        <v>0</v>
      </c>
      <c r="N397" s="292"/>
      <c r="O397" s="268"/>
      <c r="R397" s="269"/>
    </row>
    <row r="398" customFormat="false" ht="14.25" hidden="true" customHeight="true" outlineLevel="0" collapsed="false">
      <c r="A398" s="331" t="s">
        <v>392</v>
      </c>
      <c r="B398" s="367"/>
      <c r="C398" s="64" t="n">
        <v>40</v>
      </c>
      <c r="D398" s="50" t="n">
        <v>375</v>
      </c>
      <c r="E398" s="49"/>
      <c r="F398" s="49"/>
      <c r="G398" s="64"/>
      <c r="H398" s="64"/>
      <c r="I398" s="64"/>
      <c r="J398" s="64"/>
      <c r="K398" s="55"/>
      <c r="L398" s="51" t="n">
        <f aca="false">E398+F398+G398+H398+I398+J398+K398</f>
        <v>0</v>
      </c>
      <c r="M398" s="52" t="n">
        <f aca="false">L398*D398</f>
        <v>0</v>
      </c>
      <c r="N398" s="294"/>
      <c r="O398" s="268"/>
      <c r="R398" s="269"/>
    </row>
    <row r="399" customFormat="false" ht="14.25" hidden="false" customHeight="true" outlineLevel="0" collapsed="false">
      <c r="A399" s="167" t="s">
        <v>393</v>
      </c>
      <c r="B399" s="362" t="s">
        <v>75</v>
      </c>
      <c r="C399" s="36"/>
      <c r="D399" s="37" t="n">
        <v>0</v>
      </c>
      <c r="E399" s="368" t="s">
        <v>17</v>
      </c>
      <c r="F399" s="89"/>
      <c r="G399" s="89"/>
      <c r="H399" s="89"/>
      <c r="I399" s="89"/>
      <c r="J399" s="89"/>
      <c r="K399" s="89"/>
      <c r="L399" s="44" t="n">
        <f aca="false">L400+L401+L402+L403+L405+L404+L407+L406</f>
        <v>0</v>
      </c>
      <c r="M399" s="46"/>
      <c r="N399" s="369"/>
      <c r="O399" s="268"/>
      <c r="R399" s="269"/>
    </row>
    <row r="400" customFormat="false" ht="14.25" hidden="false" customHeight="true" outlineLevel="0" collapsed="false">
      <c r="A400" s="163"/>
      <c r="B400" s="363"/>
      <c r="C400" s="49" t="n">
        <v>24</v>
      </c>
      <c r="D400" s="50" t="n">
        <v>215</v>
      </c>
      <c r="E400" s="49"/>
      <c r="F400" s="55"/>
      <c r="G400" s="55"/>
      <c r="H400" s="55"/>
      <c r="I400" s="55"/>
      <c r="J400" s="55"/>
      <c r="K400" s="55"/>
      <c r="L400" s="51" t="n">
        <f aca="false">E400+F400+G400+H400+I400+J400+K400</f>
        <v>0</v>
      </c>
      <c r="M400" s="52" t="n">
        <f aca="false">L400*D400</f>
        <v>0</v>
      </c>
      <c r="N400" s="369"/>
      <c r="O400" s="268"/>
      <c r="R400" s="269"/>
    </row>
    <row r="401" customFormat="false" ht="14.25" hidden="false" customHeight="true" outlineLevel="0" collapsed="false">
      <c r="A401" s="163"/>
      <c r="B401" s="363"/>
      <c r="C401" s="49" t="n">
        <v>26</v>
      </c>
      <c r="D401" s="50" t="n">
        <v>215</v>
      </c>
      <c r="E401" s="49"/>
      <c r="F401" s="55"/>
      <c r="G401" s="55"/>
      <c r="H401" s="55"/>
      <c r="I401" s="55"/>
      <c r="J401" s="55"/>
      <c r="K401" s="55"/>
      <c r="L401" s="51" t="n">
        <f aca="false">E401+F401+G401+H401+I401+J401+K401</f>
        <v>0</v>
      </c>
      <c r="M401" s="52" t="n">
        <f aca="false">L401*D401</f>
        <v>0</v>
      </c>
      <c r="N401" s="369"/>
      <c r="O401" s="268"/>
      <c r="R401" s="269"/>
    </row>
    <row r="402" customFormat="false" ht="14.25" hidden="false" customHeight="true" outlineLevel="0" collapsed="false">
      <c r="A402" s="163"/>
      <c r="B402" s="363"/>
      <c r="C402" s="49" t="n">
        <v>28</v>
      </c>
      <c r="D402" s="50" t="n">
        <v>245</v>
      </c>
      <c r="E402" s="49"/>
      <c r="F402" s="55"/>
      <c r="G402" s="55"/>
      <c r="H402" s="55"/>
      <c r="I402" s="55"/>
      <c r="J402" s="55"/>
      <c r="K402" s="55"/>
      <c r="L402" s="51" t="n">
        <f aca="false">E402+F402+G402+H402+I402+J402+K402</f>
        <v>0</v>
      </c>
      <c r="M402" s="52" t="n">
        <f aca="false">L402*D402</f>
        <v>0</v>
      </c>
      <c r="N402" s="369"/>
      <c r="O402" s="268"/>
      <c r="R402" s="269"/>
    </row>
    <row r="403" customFormat="false" ht="14.25" hidden="false" customHeight="true" outlineLevel="0" collapsed="false">
      <c r="A403" s="163"/>
      <c r="B403" s="363"/>
      <c r="C403" s="49" t="n">
        <v>30</v>
      </c>
      <c r="D403" s="50" t="n">
        <v>245</v>
      </c>
      <c r="E403" s="49"/>
      <c r="F403" s="55"/>
      <c r="G403" s="55"/>
      <c r="H403" s="55"/>
      <c r="I403" s="55"/>
      <c r="J403" s="55"/>
      <c r="K403" s="55"/>
      <c r="L403" s="51" t="n">
        <f aca="false">E403+F403+G403+H403+I403+J403+K403</f>
        <v>0</v>
      </c>
      <c r="M403" s="52" t="n">
        <f aca="false">L403*D403</f>
        <v>0</v>
      </c>
      <c r="N403" s="369"/>
      <c r="O403" s="268"/>
      <c r="R403" s="269"/>
    </row>
    <row r="404" customFormat="false" ht="14.25" hidden="false" customHeight="true" outlineLevel="0" collapsed="false">
      <c r="A404" s="163"/>
      <c r="B404" s="363"/>
      <c r="C404" s="49" t="n">
        <v>32</v>
      </c>
      <c r="D404" s="50" t="n">
        <v>275</v>
      </c>
      <c r="E404" s="49"/>
      <c r="F404" s="55"/>
      <c r="G404" s="55"/>
      <c r="H404" s="55"/>
      <c r="I404" s="55"/>
      <c r="J404" s="55"/>
      <c r="K404" s="55"/>
      <c r="L404" s="51" t="n">
        <f aca="false">E404+F404+G404+H404+I404+J404+K404</f>
        <v>0</v>
      </c>
      <c r="M404" s="52" t="n">
        <f aca="false">L404*D404</f>
        <v>0</v>
      </c>
      <c r="N404" s="369"/>
      <c r="O404" s="268"/>
      <c r="R404" s="269"/>
    </row>
    <row r="405" customFormat="false" ht="14.25" hidden="false" customHeight="true" outlineLevel="0" collapsed="false">
      <c r="A405" s="163"/>
      <c r="B405" s="363"/>
      <c r="C405" s="49" t="n">
        <v>34</v>
      </c>
      <c r="D405" s="50" t="n">
        <v>300</v>
      </c>
      <c r="E405" s="49"/>
      <c r="F405" s="55"/>
      <c r="G405" s="55"/>
      <c r="H405" s="55"/>
      <c r="I405" s="55"/>
      <c r="J405" s="55"/>
      <c r="K405" s="55"/>
      <c r="L405" s="51" t="n">
        <f aca="false">E405+F405+G405+H405+I405+J405+K405</f>
        <v>0</v>
      </c>
      <c r="M405" s="52" t="n">
        <f aca="false">L405*D405</f>
        <v>0</v>
      </c>
      <c r="N405" s="369"/>
      <c r="O405" s="268"/>
      <c r="R405" s="269"/>
    </row>
    <row r="406" customFormat="false" ht="14.25" hidden="false" customHeight="true" outlineLevel="0" collapsed="false">
      <c r="A406" s="163"/>
      <c r="B406" s="363"/>
      <c r="C406" s="49" t="n">
        <v>36</v>
      </c>
      <c r="D406" s="50" t="n">
        <v>335</v>
      </c>
      <c r="E406" s="49"/>
      <c r="F406" s="55"/>
      <c r="G406" s="55"/>
      <c r="H406" s="55"/>
      <c r="I406" s="55"/>
      <c r="J406" s="55"/>
      <c r="K406" s="55"/>
      <c r="L406" s="51" t="n">
        <f aca="false">E406+F406+G406+H406+I406+J406+K406</f>
        <v>0</v>
      </c>
      <c r="M406" s="52" t="n">
        <f aca="false">L406*D406</f>
        <v>0</v>
      </c>
      <c r="N406" s="369"/>
      <c r="O406" s="268"/>
      <c r="R406" s="269"/>
    </row>
    <row r="407" customFormat="false" ht="14.25" hidden="false" customHeight="true" outlineLevel="0" collapsed="false">
      <c r="A407" s="331"/>
      <c r="B407" s="370" t="s">
        <v>394</v>
      </c>
      <c r="C407" s="64" t="n">
        <v>40</v>
      </c>
      <c r="D407" s="50" t="n">
        <v>385</v>
      </c>
      <c r="E407" s="49"/>
      <c r="F407" s="55"/>
      <c r="G407" s="55"/>
      <c r="H407" s="55"/>
      <c r="I407" s="55"/>
      <c r="J407" s="55"/>
      <c r="K407" s="55"/>
      <c r="L407" s="51" t="n">
        <f aca="false">E407+F407+G407+H407+I407+J407+K407</f>
        <v>0</v>
      </c>
      <c r="M407" s="52" t="n">
        <f aca="false">L407*D407</f>
        <v>0</v>
      </c>
      <c r="N407" s="369"/>
      <c r="O407" s="268"/>
      <c r="R407" s="269"/>
    </row>
    <row r="408" customFormat="false" ht="14.25" hidden="false" customHeight="true" outlineLevel="0" collapsed="false">
      <c r="A408" s="168" t="s">
        <v>395</v>
      </c>
      <c r="B408" s="362" t="s">
        <v>320</v>
      </c>
      <c r="C408" s="36"/>
      <c r="D408" s="37" t="n">
        <v>0</v>
      </c>
      <c r="E408" s="368" t="s">
        <v>17</v>
      </c>
      <c r="F408" s="89"/>
      <c r="G408" s="89"/>
      <c r="H408" s="89"/>
      <c r="I408" s="89"/>
      <c r="J408" s="89"/>
      <c r="K408" s="89"/>
      <c r="L408" s="44" t="n">
        <f aca="false">L409+L410+L411+L412+L414+L413+L416+L415</f>
        <v>0</v>
      </c>
      <c r="M408" s="46"/>
      <c r="N408" s="371"/>
      <c r="O408" s="268"/>
      <c r="R408" s="269"/>
    </row>
    <row r="409" customFormat="false" ht="14.25" hidden="false" customHeight="true" outlineLevel="0" collapsed="false">
      <c r="A409" s="163"/>
      <c r="B409" s="363"/>
      <c r="C409" s="49" t="n">
        <v>24</v>
      </c>
      <c r="D409" s="50" t="n">
        <v>215</v>
      </c>
      <c r="E409" s="55"/>
      <c r="F409" s="55"/>
      <c r="G409" s="55"/>
      <c r="H409" s="55"/>
      <c r="I409" s="55"/>
      <c r="J409" s="55"/>
      <c r="K409" s="55"/>
      <c r="L409" s="51" t="n">
        <f aca="false">E409+F409+G409+H409+I409+J409+K409</f>
        <v>0</v>
      </c>
      <c r="M409" s="52" t="n">
        <f aca="false">L409*D409</f>
        <v>0</v>
      </c>
      <c r="N409" s="371"/>
      <c r="O409" s="268"/>
      <c r="R409" s="269"/>
    </row>
    <row r="410" customFormat="false" ht="14.25" hidden="false" customHeight="true" outlineLevel="0" collapsed="false">
      <c r="A410" s="163"/>
      <c r="B410" s="363"/>
      <c r="C410" s="49" t="n">
        <v>26</v>
      </c>
      <c r="D410" s="50" t="n">
        <v>215</v>
      </c>
      <c r="E410" s="49"/>
      <c r="F410" s="55"/>
      <c r="G410" s="55"/>
      <c r="H410" s="55"/>
      <c r="I410" s="55"/>
      <c r="J410" s="55"/>
      <c r="K410" s="55"/>
      <c r="L410" s="51" t="n">
        <f aca="false">E410+F410+G410+H410+I410+J410+K410</f>
        <v>0</v>
      </c>
      <c r="M410" s="52" t="n">
        <f aca="false">L410*D410</f>
        <v>0</v>
      </c>
      <c r="N410" s="371"/>
      <c r="O410" s="268"/>
      <c r="R410" s="269"/>
    </row>
    <row r="411" customFormat="false" ht="14.25" hidden="false" customHeight="true" outlineLevel="0" collapsed="false">
      <c r="A411" s="163"/>
      <c r="B411" s="363"/>
      <c r="C411" s="49" t="n">
        <v>28</v>
      </c>
      <c r="D411" s="50" t="n">
        <v>245</v>
      </c>
      <c r="E411" s="49"/>
      <c r="F411" s="55"/>
      <c r="G411" s="55"/>
      <c r="H411" s="55"/>
      <c r="I411" s="55"/>
      <c r="J411" s="55"/>
      <c r="K411" s="55"/>
      <c r="L411" s="51" t="n">
        <f aca="false">E411+F411+G411+H411+I411+J411+K411</f>
        <v>0</v>
      </c>
      <c r="M411" s="52" t="n">
        <f aca="false">L411*D411</f>
        <v>0</v>
      </c>
      <c r="N411" s="371"/>
      <c r="O411" s="268"/>
      <c r="R411" s="269"/>
    </row>
    <row r="412" customFormat="false" ht="14.25" hidden="false" customHeight="true" outlineLevel="0" collapsed="false">
      <c r="A412" s="163"/>
      <c r="B412" s="363"/>
      <c r="C412" s="49" t="n">
        <v>30</v>
      </c>
      <c r="D412" s="50" t="n">
        <v>245</v>
      </c>
      <c r="E412" s="49"/>
      <c r="F412" s="55"/>
      <c r="G412" s="55"/>
      <c r="H412" s="55"/>
      <c r="I412" s="55"/>
      <c r="J412" s="55"/>
      <c r="K412" s="55"/>
      <c r="L412" s="51" t="n">
        <f aca="false">E412+F412+G412+H412+I412+J412+K412</f>
        <v>0</v>
      </c>
      <c r="M412" s="52" t="n">
        <f aca="false">L412*D412</f>
        <v>0</v>
      </c>
      <c r="N412" s="371"/>
      <c r="O412" s="268"/>
      <c r="R412" s="269"/>
    </row>
    <row r="413" customFormat="false" ht="14.25" hidden="false" customHeight="true" outlineLevel="0" collapsed="false">
      <c r="A413" s="163"/>
      <c r="B413" s="363"/>
      <c r="C413" s="49" t="n">
        <v>32</v>
      </c>
      <c r="D413" s="50" t="n">
        <v>275</v>
      </c>
      <c r="E413" s="49"/>
      <c r="F413" s="55"/>
      <c r="G413" s="55"/>
      <c r="H413" s="55"/>
      <c r="I413" s="55"/>
      <c r="J413" s="55"/>
      <c r="K413" s="55"/>
      <c r="L413" s="51" t="n">
        <f aca="false">E413+F413+G413+H413+I413+J413+K413</f>
        <v>0</v>
      </c>
      <c r="M413" s="52" t="n">
        <f aca="false">L413*D413</f>
        <v>0</v>
      </c>
      <c r="N413" s="371"/>
      <c r="O413" s="268"/>
      <c r="R413" s="269"/>
    </row>
    <row r="414" customFormat="false" ht="14.25" hidden="false" customHeight="true" outlineLevel="0" collapsed="false">
      <c r="A414" s="163"/>
      <c r="B414" s="363"/>
      <c r="C414" s="49" t="n">
        <v>34</v>
      </c>
      <c r="D414" s="50" t="n">
        <v>300</v>
      </c>
      <c r="E414" s="49"/>
      <c r="F414" s="55"/>
      <c r="G414" s="55"/>
      <c r="H414" s="55"/>
      <c r="I414" s="55"/>
      <c r="J414" s="55"/>
      <c r="K414" s="55"/>
      <c r="L414" s="51" t="n">
        <f aca="false">E414+F414+G414+H414+I414+J414+K414</f>
        <v>0</v>
      </c>
      <c r="M414" s="52" t="n">
        <f aca="false">L414*D414</f>
        <v>0</v>
      </c>
      <c r="N414" s="371"/>
      <c r="O414" s="268"/>
      <c r="R414" s="269"/>
    </row>
    <row r="415" customFormat="false" ht="14.25" hidden="false" customHeight="true" outlineLevel="0" collapsed="false">
      <c r="A415" s="163"/>
      <c r="B415" s="363"/>
      <c r="C415" s="49" t="n">
        <v>36</v>
      </c>
      <c r="D415" s="50" t="n">
        <v>335</v>
      </c>
      <c r="E415" s="74"/>
      <c r="F415" s="55"/>
      <c r="G415" s="55"/>
      <c r="H415" s="55"/>
      <c r="I415" s="55"/>
      <c r="J415" s="55"/>
      <c r="K415" s="55"/>
      <c r="L415" s="51" t="n">
        <f aca="false">E415+F415+G415+H415+I415+J415+K415</f>
        <v>0</v>
      </c>
      <c r="M415" s="52" t="n">
        <f aca="false">L415*D415</f>
        <v>0</v>
      </c>
      <c r="N415" s="371"/>
      <c r="O415" s="268"/>
      <c r="R415" s="269"/>
    </row>
    <row r="416" customFormat="false" ht="14.25" hidden="false" customHeight="true" outlineLevel="0" collapsed="false">
      <c r="A416" s="372" t="s">
        <v>396</v>
      </c>
      <c r="B416" s="367"/>
      <c r="C416" s="64" t="n">
        <v>40</v>
      </c>
      <c r="D416" s="50" t="n">
        <v>385</v>
      </c>
      <c r="E416" s="313"/>
      <c r="F416" s="66"/>
      <c r="G416" s="66"/>
      <c r="H416" s="66"/>
      <c r="I416" s="66"/>
      <c r="J416" s="66"/>
      <c r="K416" s="55"/>
      <c r="L416" s="51" t="n">
        <f aca="false">E416+F416+G416+H416+I416+J416+K416</f>
        <v>0</v>
      </c>
      <c r="M416" s="52" t="n">
        <f aca="false">L416*D416</f>
        <v>0</v>
      </c>
      <c r="N416" s="371"/>
      <c r="O416" s="268"/>
      <c r="R416" s="269"/>
    </row>
    <row r="417" customFormat="false" ht="14.25" hidden="true" customHeight="true" outlineLevel="0" collapsed="false">
      <c r="A417" s="168" t="s">
        <v>397</v>
      </c>
      <c r="B417" s="161" t="s">
        <v>71</v>
      </c>
      <c r="C417" s="36"/>
      <c r="D417" s="37" t="n">
        <v>0</v>
      </c>
      <c r="E417" s="78" t="s">
        <v>17</v>
      </c>
      <c r="F417" s="78" t="s">
        <v>398</v>
      </c>
      <c r="G417" s="78" t="s">
        <v>399</v>
      </c>
      <c r="H417" s="78" t="s">
        <v>400</v>
      </c>
      <c r="I417" s="78" t="s">
        <v>401</v>
      </c>
      <c r="J417" s="78" t="s">
        <v>402</v>
      </c>
      <c r="K417" s="89"/>
      <c r="L417" s="44" t="e">
        <f aca="false">L418+L419+L420+L421+L423+L422+#REF!</f>
        <v>#REF!</v>
      </c>
      <c r="M417" s="46"/>
      <c r="N417" s="282"/>
      <c r="O417" s="268"/>
      <c r="R417" s="269"/>
    </row>
    <row r="418" customFormat="false" ht="14.25" hidden="true" customHeight="true" outlineLevel="0" collapsed="false">
      <c r="A418" s="163"/>
      <c r="B418" s="164"/>
      <c r="C418" s="49" t="n">
        <v>26</v>
      </c>
      <c r="D418" s="50" t="n">
        <v>159</v>
      </c>
      <c r="E418" s="74"/>
      <c r="F418" s="55"/>
      <c r="G418" s="55"/>
      <c r="H418" s="55"/>
      <c r="I418" s="55"/>
      <c r="J418" s="55"/>
      <c r="K418" s="55"/>
      <c r="L418" s="51" t="n">
        <f aca="false">E418+F418+G418+H418+I418+J418+K418</f>
        <v>0</v>
      </c>
      <c r="M418" s="52" t="n">
        <f aca="false">L418*D418</f>
        <v>0</v>
      </c>
      <c r="N418" s="273"/>
      <c r="O418" s="268"/>
      <c r="R418" s="269"/>
    </row>
    <row r="419" customFormat="false" ht="14.25" hidden="true" customHeight="true" outlineLevel="0" collapsed="false">
      <c r="A419" s="163"/>
      <c r="B419" s="164"/>
      <c r="C419" s="49" t="n">
        <v>28</v>
      </c>
      <c r="D419" s="50" t="n">
        <v>159</v>
      </c>
      <c r="E419" s="74"/>
      <c r="F419" s="55"/>
      <c r="G419" s="55"/>
      <c r="H419" s="55"/>
      <c r="I419" s="55"/>
      <c r="J419" s="55"/>
      <c r="K419" s="55"/>
      <c r="L419" s="51" t="n">
        <f aca="false">E419+F419+G419+H419+I419+J419+K419</f>
        <v>0</v>
      </c>
      <c r="M419" s="52" t="n">
        <f aca="false">L419*D419</f>
        <v>0</v>
      </c>
      <c r="N419" s="273"/>
      <c r="O419" s="268"/>
      <c r="R419" s="269"/>
    </row>
    <row r="420" customFormat="false" ht="14.25" hidden="true" customHeight="true" outlineLevel="0" collapsed="false">
      <c r="A420" s="163"/>
      <c r="B420" s="164"/>
      <c r="C420" s="49" t="n">
        <v>30</v>
      </c>
      <c r="D420" s="50" t="n">
        <v>178</v>
      </c>
      <c r="E420" s="74"/>
      <c r="F420" s="55"/>
      <c r="G420" s="55"/>
      <c r="H420" s="55"/>
      <c r="I420" s="55"/>
      <c r="J420" s="55"/>
      <c r="K420" s="55"/>
      <c r="L420" s="51" t="n">
        <f aca="false">E420+F420+G420+H420+I420+J420+K420</f>
        <v>0</v>
      </c>
      <c r="M420" s="52" t="n">
        <f aca="false">L420*D420</f>
        <v>0</v>
      </c>
      <c r="N420" s="273"/>
      <c r="O420" s="268"/>
      <c r="R420" s="269"/>
    </row>
    <row r="421" customFormat="false" ht="14.25" hidden="true" customHeight="true" outlineLevel="0" collapsed="false">
      <c r="A421" s="163"/>
      <c r="B421" s="309"/>
      <c r="C421" s="49" t="n">
        <v>32</v>
      </c>
      <c r="D421" s="50" t="n">
        <v>178</v>
      </c>
      <c r="E421" s="74"/>
      <c r="F421" s="55"/>
      <c r="G421" s="55"/>
      <c r="H421" s="55"/>
      <c r="I421" s="55"/>
      <c r="J421" s="55"/>
      <c r="K421" s="55"/>
      <c r="L421" s="51" t="n">
        <f aca="false">E421+F421+G421+H421+I421+J421+K421</f>
        <v>0</v>
      </c>
      <c r="M421" s="52" t="n">
        <f aca="false">L421*D421</f>
        <v>0</v>
      </c>
      <c r="N421" s="273"/>
      <c r="O421" s="268"/>
      <c r="R421" s="269"/>
    </row>
    <row r="422" customFormat="false" ht="14.25" hidden="true" customHeight="true" outlineLevel="0" collapsed="false">
      <c r="A422" s="163"/>
      <c r="B422" s="309"/>
      <c r="C422" s="49" t="n">
        <v>34</v>
      </c>
      <c r="D422" s="50" t="n">
        <v>199</v>
      </c>
      <c r="E422" s="74"/>
      <c r="F422" s="55"/>
      <c r="G422" s="55"/>
      <c r="H422" s="55"/>
      <c r="I422" s="55"/>
      <c r="J422" s="55"/>
      <c r="K422" s="55"/>
      <c r="L422" s="51" t="n">
        <f aca="false">E422+F422+G422+H422+I422+J422+K422</f>
        <v>0</v>
      </c>
      <c r="M422" s="52" t="n">
        <f aca="false">L422*D422</f>
        <v>0</v>
      </c>
      <c r="N422" s="273"/>
      <c r="O422" s="268"/>
      <c r="R422" s="269"/>
    </row>
    <row r="423" customFormat="false" ht="14.25" hidden="true" customHeight="true" outlineLevel="0" collapsed="false">
      <c r="A423" s="163"/>
      <c r="B423" s="309"/>
      <c r="C423" s="49" t="n">
        <v>36</v>
      </c>
      <c r="D423" s="50" t="n">
        <v>212</v>
      </c>
      <c r="E423" s="74"/>
      <c r="F423" s="55"/>
      <c r="G423" s="55"/>
      <c r="H423" s="55"/>
      <c r="I423" s="55"/>
      <c r="J423" s="55"/>
      <c r="K423" s="55"/>
      <c r="L423" s="51" t="n">
        <f aca="false">E423+F423+G423+H423+I423+J423+K423</f>
        <v>0</v>
      </c>
      <c r="M423" s="52" t="n">
        <f aca="false">L423*D423</f>
        <v>0</v>
      </c>
      <c r="N423" s="273"/>
      <c r="O423" s="268"/>
      <c r="R423" s="269"/>
    </row>
    <row r="424" customFormat="false" ht="14.25" hidden="true" customHeight="true" outlineLevel="0" collapsed="false">
      <c r="A424" s="169"/>
      <c r="B424" s="293"/>
      <c r="C424" s="64" t="n">
        <v>36</v>
      </c>
      <c r="D424" s="65" t="n">
        <v>102</v>
      </c>
      <c r="E424" s="66"/>
      <c r="F424" s="66"/>
      <c r="G424" s="66"/>
      <c r="H424" s="66"/>
      <c r="I424" s="66"/>
      <c r="J424" s="66"/>
      <c r="K424" s="66"/>
      <c r="L424" s="67" t="n">
        <f aca="false">E424+F424+G424+H424+I424+J424+K424</f>
        <v>0</v>
      </c>
      <c r="M424" s="68" t="n">
        <f aca="false">L424*D424</f>
        <v>0</v>
      </c>
      <c r="N424" s="311"/>
      <c r="O424" s="268"/>
      <c r="R424" s="269"/>
    </row>
    <row r="425" customFormat="false" ht="14.25" hidden="true" customHeight="true" outlineLevel="0" collapsed="false">
      <c r="A425" s="168" t="s">
        <v>403</v>
      </c>
      <c r="B425" s="161" t="s">
        <v>71</v>
      </c>
      <c r="C425" s="36"/>
      <c r="D425" s="37" t="n">
        <v>0</v>
      </c>
      <c r="E425" s="78" t="s">
        <v>404</v>
      </c>
      <c r="F425" s="89"/>
      <c r="G425" s="89"/>
      <c r="H425" s="89"/>
      <c r="I425" s="89"/>
      <c r="J425" s="89"/>
      <c r="K425" s="89"/>
      <c r="L425" s="44" t="n">
        <f aca="false">L426+L427+L428+L429+L431+L430+L432</f>
        <v>0</v>
      </c>
      <c r="M425" s="46"/>
      <c r="N425" s="282"/>
      <c r="O425" s="268"/>
      <c r="R425" s="269"/>
    </row>
    <row r="426" customFormat="false" ht="14.25" hidden="true" customHeight="true" outlineLevel="0" collapsed="false">
      <c r="A426" s="163"/>
      <c r="B426" s="164"/>
      <c r="C426" s="49" t="n">
        <v>28</v>
      </c>
      <c r="D426" s="50" t="n">
        <v>166</v>
      </c>
      <c r="E426" s="55"/>
      <c r="F426" s="55"/>
      <c r="G426" s="55"/>
      <c r="H426" s="55"/>
      <c r="I426" s="55"/>
      <c r="J426" s="55"/>
      <c r="K426" s="55"/>
      <c r="L426" s="51" t="n">
        <f aca="false">E426+F426+G426+H426+I426+J426+K426</f>
        <v>0</v>
      </c>
      <c r="M426" s="52" t="n">
        <f aca="false">L426*D426</f>
        <v>0</v>
      </c>
      <c r="N426" s="273"/>
      <c r="O426" s="268"/>
      <c r="R426" s="269"/>
    </row>
    <row r="427" customFormat="false" ht="14.25" hidden="true" customHeight="true" outlineLevel="0" collapsed="false">
      <c r="A427" s="163"/>
      <c r="B427" s="164"/>
      <c r="C427" s="49" t="n">
        <v>30</v>
      </c>
      <c r="D427" s="50" t="n">
        <v>166</v>
      </c>
      <c r="E427" s="74"/>
      <c r="F427" s="55"/>
      <c r="G427" s="55"/>
      <c r="H427" s="55"/>
      <c r="I427" s="55"/>
      <c r="J427" s="55"/>
      <c r="K427" s="55"/>
      <c r="L427" s="51" t="n">
        <f aca="false">E427+F427+G427+H427+I427+J427+K427</f>
        <v>0</v>
      </c>
      <c r="M427" s="52" t="n">
        <f aca="false">L427*D427</f>
        <v>0</v>
      </c>
      <c r="N427" s="273"/>
      <c r="O427" s="268"/>
      <c r="R427" s="269"/>
    </row>
    <row r="428" customFormat="false" ht="14.25" hidden="true" customHeight="true" outlineLevel="0" collapsed="false">
      <c r="A428" s="163"/>
      <c r="B428" s="164"/>
      <c r="C428" s="49" t="n">
        <v>32</v>
      </c>
      <c r="D428" s="50" t="n">
        <v>166</v>
      </c>
      <c r="E428" s="74"/>
      <c r="F428" s="55"/>
      <c r="G428" s="55"/>
      <c r="H428" s="55"/>
      <c r="I428" s="55"/>
      <c r="J428" s="55"/>
      <c r="K428" s="55"/>
      <c r="L428" s="51" t="n">
        <f aca="false">E428+F428+G428+H428+I428+J428+K428</f>
        <v>0</v>
      </c>
      <c r="M428" s="52" t="n">
        <f aca="false">L428*D428</f>
        <v>0</v>
      </c>
      <c r="N428" s="273"/>
      <c r="O428" s="268"/>
      <c r="R428" s="269"/>
    </row>
    <row r="429" customFormat="false" ht="14.25" hidden="true" customHeight="true" outlineLevel="0" collapsed="false">
      <c r="A429" s="163"/>
      <c r="B429" s="309"/>
      <c r="C429" s="49" t="n">
        <v>34</v>
      </c>
      <c r="D429" s="50" t="n">
        <v>185</v>
      </c>
      <c r="E429" s="74"/>
      <c r="F429" s="55"/>
      <c r="G429" s="55"/>
      <c r="H429" s="55"/>
      <c r="I429" s="55"/>
      <c r="J429" s="55"/>
      <c r="K429" s="55"/>
      <c r="L429" s="51" t="n">
        <f aca="false">E429+F429+G429+H429+I429+J429+K429</f>
        <v>0</v>
      </c>
      <c r="M429" s="52" t="n">
        <f aca="false">L429*D429</f>
        <v>0</v>
      </c>
      <c r="N429" s="273"/>
      <c r="O429" s="268"/>
      <c r="R429" s="269"/>
    </row>
    <row r="430" customFormat="false" ht="14.25" hidden="true" customHeight="true" outlineLevel="0" collapsed="false">
      <c r="A430" s="163"/>
      <c r="B430" s="309"/>
      <c r="C430" s="49" t="n">
        <v>36</v>
      </c>
      <c r="D430" s="50" t="n">
        <v>212</v>
      </c>
      <c r="E430" s="74"/>
      <c r="F430" s="55"/>
      <c r="G430" s="55"/>
      <c r="H430" s="55"/>
      <c r="I430" s="55"/>
      <c r="J430" s="55"/>
      <c r="K430" s="55"/>
      <c r="L430" s="51" t="n">
        <f aca="false">E430+F430+G430+H430+I430+J430+K430</f>
        <v>0</v>
      </c>
      <c r="M430" s="52" t="n">
        <f aca="false">L430*D430</f>
        <v>0</v>
      </c>
      <c r="N430" s="273"/>
      <c r="O430" s="268"/>
      <c r="R430" s="269"/>
    </row>
    <row r="431" customFormat="false" ht="14.25" hidden="true" customHeight="true" outlineLevel="0" collapsed="false">
      <c r="A431" s="163" t="s">
        <v>405</v>
      </c>
      <c r="B431" s="309"/>
      <c r="C431" s="49" t="n">
        <v>40</v>
      </c>
      <c r="D431" s="50" t="n">
        <v>245</v>
      </c>
      <c r="E431" s="74"/>
      <c r="F431" s="55"/>
      <c r="G431" s="55"/>
      <c r="H431" s="55"/>
      <c r="I431" s="55"/>
      <c r="J431" s="55"/>
      <c r="K431" s="55"/>
      <c r="L431" s="51" t="n">
        <f aca="false">E431+F431+G431+H431+I431+J431+K431</f>
        <v>0</v>
      </c>
      <c r="M431" s="52" t="n">
        <f aca="false">L431*D431</f>
        <v>0</v>
      </c>
      <c r="N431" s="273"/>
      <c r="O431" s="268"/>
      <c r="R431" s="269"/>
    </row>
    <row r="432" customFormat="false" ht="14.25" hidden="false" customHeight="true" outlineLevel="0" collapsed="false">
      <c r="A432" s="167" t="s">
        <v>406</v>
      </c>
      <c r="B432" s="161" t="s">
        <v>407</v>
      </c>
      <c r="C432" s="36"/>
      <c r="D432" s="37" t="n">
        <v>0</v>
      </c>
      <c r="E432" s="78" t="s">
        <v>17</v>
      </c>
      <c r="F432" s="89"/>
      <c r="G432" s="89"/>
      <c r="H432" s="89"/>
      <c r="I432" s="89"/>
      <c r="J432" s="89"/>
      <c r="K432" s="89"/>
      <c r="L432" s="44" t="n">
        <f aca="false">L433+L434+L435+L436+L438+L437+L439</f>
        <v>0</v>
      </c>
      <c r="M432" s="46"/>
      <c r="N432" s="282"/>
      <c r="O432" s="268"/>
      <c r="R432" s="269"/>
    </row>
    <row r="433" customFormat="false" ht="14.25" hidden="false" customHeight="true" outlineLevel="0" collapsed="false">
      <c r="A433" s="163"/>
      <c r="B433" s="164"/>
      <c r="C433" s="49" t="n">
        <v>28</v>
      </c>
      <c r="D433" s="50" t="n">
        <v>159</v>
      </c>
      <c r="E433" s="74"/>
      <c r="F433" s="55"/>
      <c r="G433" s="55"/>
      <c r="H433" s="55"/>
      <c r="I433" s="55"/>
      <c r="J433" s="55"/>
      <c r="K433" s="55"/>
      <c r="L433" s="51" t="n">
        <f aca="false">E433+F433+G433+H433+I433+J433+K433</f>
        <v>0</v>
      </c>
      <c r="M433" s="52" t="n">
        <f aca="false">L433*D433</f>
        <v>0</v>
      </c>
      <c r="N433" s="273"/>
      <c r="O433" s="268"/>
      <c r="R433" s="269"/>
    </row>
    <row r="434" customFormat="false" ht="14.25" hidden="false" customHeight="true" outlineLevel="0" collapsed="false">
      <c r="A434" s="163"/>
      <c r="B434" s="309"/>
      <c r="C434" s="49" t="n">
        <v>30</v>
      </c>
      <c r="D434" s="50" t="n">
        <v>159</v>
      </c>
      <c r="E434" s="74"/>
      <c r="F434" s="55"/>
      <c r="G434" s="55"/>
      <c r="H434" s="55"/>
      <c r="I434" s="55"/>
      <c r="J434" s="55"/>
      <c r="K434" s="55"/>
      <c r="L434" s="51" t="n">
        <f aca="false">E434+F434+G434+H434+I434+J434+K434</f>
        <v>0</v>
      </c>
      <c r="M434" s="52" t="n">
        <f aca="false">L434*D434</f>
        <v>0</v>
      </c>
      <c r="N434" s="273"/>
      <c r="O434" s="268"/>
      <c r="R434" s="269"/>
    </row>
    <row r="435" customFormat="false" ht="14.25" hidden="false" customHeight="true" outlineLevel="0" collapsed="false">
      <c r="A435" s="163"/>
      <c r="B435" s="309"/>
      <c r="C435" s="49" t="n">
        <v>32</v>
      </c>
      <c r="D435" s="50" t="n">
        <v>185</v>
      </c>
      <c r="E435" s="74"/>
      <c r="F435" s="55"/>
      <c r="G435" s="55"/>
      <c r="H435" s="55"/>
      <c r="I435" s="55"/>
      <c r="J435" s="55"/>
      <c r="K435" s="55"/>
      <c r="L435" s="51" t="n">
        <f aca="false">E435+F435+G435+H435+I435+J435+K435</f>
        <v>0</v>
      </c>
      <c r="M435" s="52" t="n">
        <f aca="false">L435*D435</f>
        <v>0</v>
      </c>
      <c r="N435" s="273"/>
      <c r="O435" s="268"/>
      <c r="R435" s="269"/>
    </row>
    <row r="436" customFormat="false" ht="14.25" hidden="false" customHeight="true" outlineLevel="0" collapsed="false">
      <c r="A436" s="163"/>
      <c r="B436" s="309"/>
      <c r="C436" s="49" t="n">
        <v>34</v>
      </c>
      <c r="D436" s="50" t="n">
        <v>212</v>
      </c>
      <c r="E436" s="74"/>
      <c r="F436" s="55"/>
      <c r="G436" s="55"/>
      <c r="H436" s="55"/>
      <c r="I436" s="55"/>
      <c r="J436" s="55"/>
      <c r="K436" s="55"/>
      <c r="L436" s="51" t="n">
        <f aca="false">E436+F436+G436+H436+I436+J436+K436</f>
        <v>0</v>
      </c>
      <c r="M436" s="52" t="n">
        <f aca="false">L436*D436</f>
        <v>0</v>
      </c>
      <c r="N436" s="273"/>
      <c r="O436" s="268"/>
      <c r="R436" s="269"/>
    </row>
    <row r="437" customFormat="false" ht="14.25" hidden="false" customHeight="true" outlineLevel="0" collapsed="false">
      <c r="A437" s="163"/>
      <c r="B437" s="309"/>
      <c r="C437" s="49" t="n">
        <v>36</v>
      </c>
      <c r="D437" s="50" t="n">
        <v>238</v>
      </c>
      <c r="E437" s="74"/>
      <c r="F437" s="55"/>
      <c r="G437" s="55"/>
      <c r="H437" s="55"/>
      <c r="I437" s="55"/>
      <c r="J437" s="55"/>
      <c r="K437" s="55"/>
      <c r="L437" s="51" t="n">
        <f aca="false">E437+F437+G437+H437+I437+J437+K437</f>
        <v>0</v>
      </c>
      <c r="M437" s="52" t="n">
        <f aca="false">L437*D437</f>
        <v>0</v>
      </c>
      <c r="N437" s="273"/>
      <c r="O437" s="268"/>
      <c r="R437" s="269"/>
    </row>
    <row r="438" customFormat="false" ht="14.25" hidden="false" customHeight="true" outlineLevel="0" collapsed="false">
      <c r="A438" s="163"/>
      <c r="B438" s="309"/>
      <c r="C438" s="49" t="n">
        <v>140</v>
      </c>
      <c r="D438" s="50" t="n">
        <v>265</v>
      </c>
      <c r="E438" s="74"/>
      <c r="F438" s="55"/>
      <c r="G438" s="55"/>
      <c r="H438" s="55"/>
      <c r="I438" s="55"/>
      <c r="J438" s="55"/>
      <c r="K438" s="55"/>
      <c r="L438" s="51" t="n">
        <f aca="false">E438+F438+G438+H438+I438+J438+K438</f>
        <v>0</v>
      </c>
      <c r="M438" s="52" t="n">
        <f aca="false">L438*D438</f>
        <v>0</v>
      </c>
      <c r="N438" s="273"/>
      <c r="O438" s="268"/>
      <c r="R438" s="269"/>
    </row>
    <row r="439" customFormat="false" ht="14.25" hidden="false" customHeight="true" outlineLevel="0" collapsed="false">
      <c r="A439" s="163"/>
      <c r="B439" s="373"/>
      <c r="C439" s="55"/>
      <c r="D439" s="374" t="n">
        <v>0</v>
      </c>
      <c r="E439" s="55"/>
      <c r="F439" s="55"/>
      <c r="G439" s="55"/>
      <c r="H439" s="55"/>
      <c r="I439" s="55"/>
      <c r="J439" s="55"/>
      <c r="K439" s="55"/>
      <c r="L439" s="51" t="n">
        <f aca="false">E439+F439+G439+H439+I439+J439+K439</f>
        <v>0</v>
      </c>
      <c r="M439" s="52" t="n">
        <f aca="false">L439*D439</f>
        <v>0</v>
      </c>
      <c r="N439" s="273"/>
      <c r="O439" s="268"/>
      <c r="R439" s="269"/>
    </row>
    <row r="440" customFormat="false" ht="14.25" hidden="false" customHeight="true" outlineLevel="0" collapsed="false">
      <c r="A440" s="331"/>
      <c r="B440" s="170"/>
      <c r="C440" s="66"/>
      <c r="D440" s="320" t="n">
        <v>0</v>
      </c>
      <c r="E440" s="66"/>
      <c r="F440" s="66"/>
      <c r="G440" s="66"/>
      <c r="H440" s="66"/>
      <c r="I440" s="66"/>
      <c r="J440" s="66"/>
      <c r="K440" s="66"/>
      <c r="L440" s="91"/>
      <c r="M440" s="92"/>
      <c r="N440" s="321"/>
      <c r="O440" s="268"/>
      <c r="R440" s="269"/>
    </row>
    <row r="441" customFormat="false" ht="14.25" hidden="false" customHeight="true" outlineLevel="0" collapsed="false">
      <c r="A441" s="167" t="s">
        <v>408</v>
      </c>
      <c r="B441" s="161" t="s">
        <v>71</v>
      </c>
      <c r="C441" s="36"/>
      <c r="D441" s="37" t="n">
        <v>0</v>
      </c>
      <c r="E441" s="375" t="s">
        <v>17</v>
      </c>
      <c r="F441" s="375" t="s">
        <v>409</v>
      </c>
      <c r="G441" s="375" t="s">
        <v>343</v>
      </c>
      <c r="H441" s="375" t="s">
        <v>410</v>
      </c>
      <c r="I441" s="375" t="s">
        <v>411</v>
      </c>
      <c r="J441" s="89"/>
      <c r="K441" s="89"/>
      <c r="L441" s="44" t="n">
        <f aca="false">L442+L443+L444+L445+L447+L446+L448</f>
        <v>0</v>
      </c>
      <c r="M441" s="46"/>
      <c r="N441" s="282"/>
      <c r="O441" s="268"/>
      <c r="R441" s="269"/>
    </row>
    <row r="442" customFormat="false" ht="14.25" hidden="false" customHeight="true" outlineLevel="0" collapsed="false">
      <c r="A442" s="163"/>
      <c r="B442" s="164"/>
      <c r="C442" s="49" t="n">
        <v>24</v>
      </c>
      <c r="D442" s="50" t="n">
        <v>190</v>
      </c>
      <c r="E442" s="74"/>
      <c r="F442" s="55"/>
      <c r="G442" s="55"/>
      <c r="H442" s="55"/>
      <c r="I442" s="55"/>
      <c r="J442" s="55"/>
      <c r="K442" s="55"/>
      <c r="L442" s="51" t="n">
        <f aca="false">E442+F442+G442+H442+I442+J442+K442</f>
        <v>0</v>
      </c>
      <c r="M442" s="52" t="n">
        <f aca="false">L442*D442</f>
        <v>0</v>
      </c>
      <c r="N442" s="273"/>
      <c r="O442" s="268"/>
      <c r="R442" s="269"/>
    </row>
    <row r="443" customFormat="false" ht="14.25" hidden="false" customHeight="true" outlineLevel="0" collapsed="false">
      <c r="A443" s="163"/>
      <c r="B443" s="309"/>
      <c r="C443" s="49" t="n">
        <v>26</v>
      </c>
      <c r="D443" s="50" t="n">
        <v>190</v>
      </c>
      <c r="E443" s="74"/>
      <c r="F443" s="55"/>
      <c r="G443" s="55"/>
      <c r="H443" s="55"/>
      <c r="I443" s="55"/>
      <c r="J443" s="55"/>
      <c r="K443" s="55"/>
      <c r="L443" s="51" t="n">
        <f aca="false">E443+F443+G443+H443+I443+J443+K443</f>
        <v>0</v>
      </c>
      <c r="M443" s="52" t="n">
        <f aca="false">L443*D443</f>
        <v>0</v>
      </c>
      <c r="N443" s="273"/>
      <c r="O443" s="268"/>
      <c r="R443" s="269"/>
    </row>
    <row r="444" customFormat="false" ht="14.25" hidden="false" customHeight="true" outlineLevel="0" collapsed="false">
      <c r="A444" s="163"/>
      <c r="B444" s="309"/>
      <c r="C444" s="49" t="n">
        <v>28</v>
      </c>
      <c r="D444" s="50" t="n">
        <v>190</v>
      </c>
      <c r="E444" s="74"/>
      <c r="F444" s="55"/>
      <c r="G444" s="55"/>
      <c r="H444" s="55"/>
      <c r="I444" s="55"/>
      <c r="J444" s="55"/>
      <c r="K444" s="55"/>
      <c r="L444" s="51" t="n">
        <f aca="false">E444+F444+G444+H444+I444+J444+K444</f>
        <v>0</v>
      </c>
      <c r="M444" s="52" t="n">
        <f aca="false">L444*D444</f>
        <v>0</v>
      </c>
      <c r="N444" s="273"/>
      <c r="O444" s="268"/>
      <c r="R444" s="269"/>
    </row>
    <row r="445" customFormat="false" ht="14.25" hidden="false" customHeight="true" outlineLevel="0" collapsed="false">
      <c r="A445" s="163"/>
      <c r="B445" s="309"/>
      <c r="C445" s="49" t="n">
        <v>30</v>
      </c>
      <c r="D445" s="50" t="n">
        <v>210</v>
      </c>
      <c r="E445" s="74"/>
      <c r="F445" s="55"/>
      <c r="G445" s="55"/>
      <c r="H445" s="55"/>
      <c r="I445" s="55"/>
      <c r="J445" s="55"/>
      <c r="K445" s="55"/>
      <c r="L445" s="51" t="n">
        <f aca="false">E445+F445+G445+H445+I445+J445+K445</f>
        <v>0</v>
      </c>
      <c r="M445" s="52" t="n">
        <f aca="false">L445*D445</f>
        <v>0</v>
      </c>
      <c r="N445" s="273"/>
      <c r="O445" s="268"/>
      <c r="R445" s="269"/>
    </row>
    <row r="446" customFormat="false" ht="14.25" hidden="false" customHeight="true" outlineLevel="0" collapsed="false">
      <c r="A446" s="163"/>
      <c r="B446" s="164"/>
      <c r="C446" s="49" t="n">
        <v>32</v>
      </c>
      <c r="D446" s="50" t="n">
        <v>230</v>
      </c>
      <c r="E446" s="74"/>
      <c r="F446" s="55"/>
      <c r="G446" s="55"/>
      <c r="H446" s="55"/>
      <c r="I446" s="55"/>
      <c r="J446" s="55"/>
      <c r="K446" s="55"/>
      <c r="L446" s="51" t="n">
        <f aca="false">E446+F446+G446+H446+I446+J446+K446</f>
        <v>0</v>
      </c>
      <c r="M446" s="52" t="n">
        <f aca="false">L446*D446</f>
        <v>0</v>
      </c>
      <c r="N446" s="273"/>
      <c r="O446" s="268"/>
      <c r="R446" s="269"/>
    </row>
    <row r="447" customFormat="false" ht="14.25" hidden="false" customHeight="true" outlineLevel="0" collapsed="false">
      <c r="A447" s="163"/>
      <c r="B447" s="376"/>
      <c r="C447" s="49" t="n">
        <v>34</v>
      </c>
      <c r="D447" s="50" t="n">
        <v>260</v>
      </c>
      <c r="E447" s="74"/>
      <c r="F447" s="55"/>
      <c r="G447" s="55"/>
      <c r="H447" s="55"/>
      <c r="I447" s="55"/>
      <c r="J447" s="55"/>
      <c r="K447" s="55"/>
      <c r="L447" s="51" t="n">
        <f aca="false">E447+F447+G447+H447+I447+J447+K447</f>
        <v>0</v>
      </c>
      <c r="M447" s="52" t="n">
        <f aca="false">L447*D447</f>
        <v>0</v>
      </c>
      <c r="N447" s="273"/>
      <c r="O447" s="268"/>
      <c r="R447" s="269"/>
    </row>
    <row r="448" customFormat="false" ht="14.25" hidden="false" customHeight="true" outlineLevel="0" collapsed="false">
      <c r="A448" s="326" t="s">
        <v>412</v>
      </c>
      <c r="B448" s="170"/>
      <c r="C448" s="66" t="n">
        <v>36</v>
      </c>
      <c r="D448" s="50" t="n">
        <v>280</v>
      </c>
      <c r="E448" s="66"/>
      <c r="F448" s="66"/>
      <c r="G448" s="66"/>
      <c r="H448" s="66"/>
      <c r="I448" s="66"/>
      <c r="J448" s="66"/>
      <c r="K448" s="66"/>
      <c r="L448" s="67" t="n">
        <f aca="false">E448+F448+G448+H448+I448+J448+K448</f>
        <v>0</v>
      </c>
      <c r="M448" s="68" t="n">
        <f aca="false">L448*D448</f>
        <v>0</v>
      </c>
      <c r="N448" s="311"/>
      <c r="O448" s="268"/>
      <c r="R448" s="269"/>
    </row>
    <row r="449" customFormat="false" ht="14.25" hidden="true" customHeight="true" outlineLevel="0" collapsed="false">
      <c r="A449" s="163"/>
      <c r="B449" s="164"/>
      <c r="C449" s="49"/>
      <c r="D449" s="253"/>
      <c r="E449" s="100"/>
      <c r="F449" s="89"/>
      <c r="G449" s="89"/>
      <c r="H449" s="89"/>
      <c r="I449" s="89"/>
      <c r="J449" s="89"/>
      <c r="K449" s="55"/>
      <c r="L449" s="106"/>
      <c r="M449" s="52"/>
      <c r="N449" s="273"/>
      <c r="O449" s="268"/>
      <c r="R449" s="269"/>
    </row>
    <row r="450" customFormat="false" ht="14.25" hidden="true" customHeight="true" outlineLevel="0" collapsed="false">
      <c r="A450" s="163"/>
      <c r="B450" s="164"/>
      <c r="C450" s="49"/>
      <c r="D450" s="50"/>
      <c r="E450" s="49"/>
      <c r="F450" s="55"/>
      <c r="G450" s="55"/>
      <c r="H450" s="55"/>
      <c r="I450" s="55"/>
      <c r="J450" s="55"/>
      <c r="K450" s="55"/>
      <c r="L450" s="51"/>
      <c r="M450" s="52"/>
      <c r="N450" s="273"/>
      <c r="O450" s="268"/>
      <c r="R450" s="269"/>
    </row>
    <row r="451" customFormat="false" ht="14.25" hidden="true" customHeight="true" outlineLevel="0" collapsed="false">
      <c r="A451" s="163"/>
      <c r="B451" s="164"/>
      <c r="C451" s="49"/>
      <c r="D451" s="50"/>
      <c r="E451" s="49"/>
      <c r="F451" s="55"/>
      <c r="G451" s="55"/>
      <c r="H451" s="55"/>
      <c r="I451" s="55"/>
      <c r="J451" s="55"/>
      <c r="K451" s="55"/>
      <c r="L451" s="51"/>
      <c r="M451" s="52"/>
      <c r="N451" s="273"/>
      <c r="O451" s="268"/>
      <c r="R451" s="269"/>
    </row>
    <row r="452" customFormat="false" ht="14.25" hidden="true" customHeight="true" outlineLevel="0" collapsed="false">
      <c r="A452" s="163"/>
      <c r="B452" s="164"/>
      <c r="C452" s="49"/>
      <c r="D452" s="50"/>
      <c r="E452" s="49"/>
      <c r="F452" s="55"/>
      <c r="G452" s="55"/>
      <c r="H452" s="55"/>
      <c r="I452" s="55"/>
      <c r="J452" s="55"/>
      <c r="K452" s="55"/>
      <c r="L452" s="51"/>
      <c r="M452" s="52"/>
      <c r="N452" s="273"/>
      <c r="O452" s="268"/>
      <c r="R452" s="269"/>
    </row>
    <row r="453" customFormat="false" ht="14.25" hidden="true" customHeight="true" outlineLevel="0" collapsed="false">
      <c r="A453" s="163"/>
      <c r="B453" s="164"/>
      <c r="C453" s="49"/>
      <c r="D453" s="50"/>
      <c r="E453" s="49"/>
      <c r="F453" s="55"/>
      <c r="G453" s="55"/>
      <c r="H453" s="55"/>
      <c r="I453" s="55"/>
      <c r="J453" s="55"/>
      <c r="K453" s="55"/>
      <c r="L453" s="51"/>
      <c r="M453" s="52"/>
      <c r="N453" s="273"/>
      <c r="O453" s="268"/>
      <c r="R453" s="269"/>
    </row>
    <row r="454" customFormat="false" ht="14.25" hidden="true" customHeight="true" outlineLevel="0" collapsed="false">
      <c r="A454" s="163"/>
      <c r="B454" s="164"/>
      <c r="C454" s="49"/>
      <c r="D454" s="50"/>
      <c r="E454" s="49"/>
      <c r="F454" s="55"/>
      <c r="G454" s="55"/>
      <c r="H454" s="55"/>
      <c r="I454" s="55"/>
      <c r="J454" s="55"/>
      <c r="K454" s="55"/>
      <c r="L454" s="51"/>
      <c r="M454" s="52"/>
      <c r="N454" s="273"/>
      <c r="O454" s="268"/>
      <c r="R454" s="269"/>
    </row>
    <row r="455" customFormat="false" ht="14.25" hidden="true" customHeight="true" outlineLevel="0" collapsed="false">
      <c r="A455" s="322"/>
      <c r="B455" s="164"/>
      <c r="C455" s="49"/>
      <c r="D455" s="50"/>
      <c r="E455" s="49"/>
      <c r="F455" s="55"/>
      <c r="G455" s="55"/>
      <c r="H455" s="55"/>
      <c r="I455" s="55"/>
      <c r="J455" s="55"/>
      <c r="K455" s="55"/>
      <c r="L455" s="51"/>
      <c r="M455" s="52"/>
      <c r="N455" s="273"/>
      <c r="O455" s="268"/>
      <c r="R455" s="269"/>
    </row>
    <row r="456" customFormat="false" ht="14.25" hidden="true" customHeight="true" outlineLevel="0" collapsed="false">
      <c r="A456" s="169"/>
      <c r="B456" s="293"/>
      <c r="C456" s="64"/>
      <c r="D456" s="50"/>
      <c r="E456" s="64"/>
      <c r="F456" s="66"/>
      <c r="G456" s="66"/>
      <c r="H456" s="66"/>
      <c r="I456" s="66"/>
      <c r="J456" s="66"/>
      <c r="K456" s="66"/>
      <c r="L456" s="67"/>
      <c r="M456" s="68"/>
      <c r="N456" s="311"/>
      <c r="O456" s="268"/>
      <c r="R456" s="269"/>
    </row>
    <row r="457" customFormat="false" ht="14.25" hidden="true" customHeight="true" outlineLevel="0" collapsed="false">
      <c r="A457" s="163"/>
      <c r="B457" s="164"/>
      <c r="C457" s="49"/>
      <c r="D457" s="253"/>
      <c r="E457" s="100"/>
      <c r="F457" s="146"/>
      <c r="G457" s="147"/>
      <c r="H457" s="89"/>
      <c r="I457" s="89"/>
      <c r="J457" s="89"/>
      <c r="K457" s="55"/>
      <c r="L457" s="106"/>
      <c r="M457" s="52"/>
      <c r="N457" s="273"/>
      <c r="O457" s="268"/>
      <c r="R457" s="269"/>
    </row>
    <row r="458" customFormat="false" ht="14.25" hidden="true" customHeight="true" outlineLevel="0" collapsed="false">
      <c r="A458" s="163"/>
      <c r="B458" s="164"/>
      <c r="C458" s="49"/>
      <c r="D458" s="50"/>
      <c r="E458" s="49"/>
      <c r="F458" s="74"/>
      <c r="G458" s="74"/>
      <c r="H458" s="55"/>
      <c r="I458" s="55"/>
      <c r="J458" s="55"/>
      <c r="K458" s="55"/>
      <c r="L458" s="51"/>
      <c r="M458" s="52"/>
      <c r="N458" s="273"/>
      <c r="O458" s="268"/>
      <c r="R458" s="269"/>
    </row>
    <row r="459" customFormat="false" ht="14.25" hidden="true" customHeight="true" outlineLevel="0" collapsed="false">
      <c r="A459" s="163"/>
      <c r="B459" s="164"/>
      <c r="C459" s="49"/>
      <c r="D459" s="50"/>
      <c r="E459" s="49"/>
      <c r="F459" s="74"/>
      <c r="G459" s="74"/>
      <c r="H459" s="55"/>
      <c r="I459" s="55"/>
      <c r="J459" s="55"/>
      <c r="K459" s="55"/>
      <c r="L459" s="51"/>
      <c r="M459" s="52"/>
      <c r="N459" s="273"/>
      <c r="O459" s="268"/>
      <c r="R459" s="269"/>
    </row>
    <row r="460" customFormat="false" ht="14.25" hidden="true" customHeight="true" outlineLevel="0" collapsed="false">
      <c r="A460" s="163"/>
      <c r="B460" s="164"/>
      <c r="C460" s="49"/>
      <c r="D460" s="50"/>
      <c r="E460" s="49"/>
      <c r="F460" s="74"/>
      <c r="G460" s="74"/>
      <c r="H460" s="55"/>
      <c r="I460" s="55"/>
      <c r="J460" s="55"/>
      <c r="K460" s="55"/>
      <c r="L460" s="51"/>
      <c r="M460" s="52"/>
      <c r="N460" s="273"/>
      <c r="O460" s="268"/>
      <c r="R460" s="269"/>
    </row>
    <row r="461" customFormat="false" ht="14.25" hidden="true" customHeight="true" outlineLevel="0" collapsed="false">
      <c r="A461" s="163"/>
      <c r="B461" s="164"/>
      <c r="C461" s="49"/>
      <c r="D461" s="50"/>
      <c r="E461" s="49"/>
      <c r="F461" s="74"/>
      <c r="G461" s="74"/>
      <c r="H461" s="55"/>
      <c r="I461" s="55"/>
      <c r="J461" s="55"/>
      <c r="K461" s="55"/>
      <c r="L461" s="51"/>
      <c r="M461" s="52"/>
      <c r="N461" s="273"/>
      <c r="O461" s="268"/>
      <c r="R461" s="269"/>
    </row>
    <row r="462" customFormat="false" ht="14.25" hidden="true" customHeight="true" outlineLevel="0" collapsed="false">
      <c r="A462" s="163"/>
      <c r="B462" s="164"/>
      <c r="C462" s="49"/>
      <c r="D462" s="50"/>
      <c r="E462" s="49"/>
      <c r="F462" s="74"/>
      <c r="G462" s="74"/>
      <c r="H462" s="55"/>
      <c r="I462" s="55"/>
      <c r="J462" s="55"/>
      <c r="K462" s="55"/>
      <c r="L462" s="51"/>
      <c r="M462" s="52"/>
      <c r="N462" s="273"/>
      <c r="O462" s="268"/>
      <c r="R462" s="269"/>
    </row>
    <row r="463" customFormat="false" ht="14.25" hidden="true" customHeight="true" outlineLevel="0" collapsed="false">
      <c r="A463" s="322"/>
      <c r="B463" s="164"/>
      <c r="C463" s="49"/>
      <c r="D463" s="50"/>
      <c r="E463" s="49"/>
      <c r="F463" s="74"/>
      <c r="G463" s="74"/>
      <c r="H463" s="55"/>
      <c r="I463" s="55"/>
      <c r="J463" s="55"/>
      <c r="K463" s="55"/>
      <c r="L463" s="51"/>
      <c r="M463" s="52"/>
      <c r="N463" s="273"/>
      <c r="O463" s="268"/>
      <c r="R463" s="269"/>
    </row>
    <row r="464" customFormat="false" ht="14.25" hidden="true" customHeight="true" outlineLevel="0" collapsed="false">
      <c r="A464" s="167"/>
      <c r="B464" s="161"/>
      <c r="C464" s="36"/>
      <c r="D464" s="37"/>
      <c r="E464" s="38"/>
      <c r="F464" s="89"/>
      <c r="G464" s="89"/>
      <c r="H464" s="89"/>
      <c r="I464" s="89"/>
      <c r="J464" s="89"/>
      <c r="K464" s="89"/>
      <c r="L464" s="44"/>
      <c r="M464" s="46"/>
      <c r="N464" s="282"/>
      <c r="O464" s="268"/>
      <c r="R464" s="269"/>
    </row>
    <row r="465" customFormat="false" ht="14.25" hidden="true" customHeight="true" outlineLevel="0" collapsed="false">
      <c r="A465" s="163"/>
      <c r="B465" s="164"/>
      <c r="C465" s="49"/>
      <c r="D465" s="50"/>
      <c r="E465" s="74"/>
      <c r="F465" s="55"/>
      <c r="G465" s="55"/>
      <c r="H465" s="55"/>
      <c r="I465" s="55"/>
      <c r="J465" s="55"/>
      <c r="K465" s="55"/>
      <c r="L465" s="51"/>
      <c r="M465" s="52"/>
      <c r="N465" s="273"/>
      <c r="O465" s="268"/>
      <c r="R465" s="269"/>
    </row>
    <row r="466" customFormat="false" ht="14.25" hidden="true" customHeight="true" outlineLevel="0" collapsed="false">
      <c r="A466" s="163"/>
      <c r="B466" s="164"/>
      <c r="C466" s="49"/>
      <c r="D466" s="50"/>
      <c r="E466" s="74"/>
      <c r="F466" s="55"/>
      <c r="G466" s="55"/>
      <c r="H466" s="55"/>
      <c r="I466" s="55"/>
      <c r="J466" s="55"/>
      <c r="K466" s="55"/>
      <c r="L466" s="51"/>
      <c r="M466" s="52"/>
      <c r="N466" s="273"/>
      <c r="O466" s="268"/>
      <c r="R466" s="269"/>
    </row>
    <row r="467" customFormat="false" ht="14.25" hidden="true" customHeight="true" outlineLevel="0" collapsed="false">
      <c r="A467" s="163"/>
      <c r="B467" s="164"/>
      <c r="C467" s="49"/>
      <c r="D467" s="50"/>
      <c r="E467" s="74"/>
      <c r="F467" s="55"/>
      <c r="G467" s="55"/>
      <c r="H467" s="55"/>
      <c r="I467" s="55"/>
      <c r="J467" s="55"/>
      <c r="K467" s="55"/>
      <c r="L467" s="51"/>
      <c r="M467" s="52"/>
      <c r="N467" s="273"/>
      <c r="O467" s="268"/>
      <c r="R467" s="269"/>
    </row>
    <row r="468" customFormat="false" ht="14.25" hidden="true" customHeight="true" outlineLevel="0" collapsed="false">
      <c r="A468" s="163"/>
      <c r="B468" s="164"/>
      <c r="C468" s="49"/>
      <c r="D468" s="50"/>
      <c r="E468" s="74"/>
      <c r="F468" s="55"/>
      <c r="G468" s="55"/>
      <c r="H468" s="55"/>
      <c r="I468" s="55"/>
      <c r="J468" s="55"/>
      <c r="K468" s="55"/>
      <c r="L468" s="51"/>
      <c r="M468" s="52"/>
      <c r="N468" s="273"/>
      <c r="O468" s="268"/>
      <c r="R468" s="269"/>
    </row>
    <row r="469" customFormat="false" ht="14.25" hidden="true" customHeight="true" outlineLevel="0" collapsed="false">
      <c r="A469" s="163"/>
      <c r="B469" s="164"/>
      <c r="C469" s="49"/>
      <c r="D469" s="50"/>
      <c r="E469" s="74"/>
      <c r="F469" s="55"/>
      <c r="G469" s="55"/>
      <c r="H469" s="55"/>
      <c r="I469" s="55"/>
      <c r="J469" s="55"/>
      <c r="K469" s="55"/>
      <c r="L469" s="51"/>
      <c r="M469" s="52"/>
      <c r="N469" s="273"/>
      <c r="O469" s="268"/>
      <c r="R469" s="269"/>
    </row>
    <row r="470" customFormat="false" ht="14.25" hidden="true" customHeight="true" outlineLevel="0" collapsed="false">
      <c r="A470" s="377"/>
      <c r="B470" s="293"/>
      <c r="C470" s="64"/>
      <c r="D470" s="50"/>
      <c r="E470" s="313"/>
      <c r="F470" s="66"/>
      <c r="G470" s="66"/>
      <c r="H470" s="66"/>
      <c r="I470" s="66"/>
      <c r="J470" s="66"/>
      <c r="K470" s="66"/>
      <c r="L470" s="67"/>
      <c r="M470" s="68"/>
      <c r="N470" s="311"/>
      <c r="O470" s="268"/>
      <c r="R470" s="269"/>
    </row>
    <row r="471" customFormat="false" ht="14.25" hidden="false" customHeight="true" outlineLevel="0" collapsed="false">
      <c r="A471" s="167" t="s">
        <v>413</v>
      </c>
      <c r="B471" s="161" t="s">
        <v>304</v>
      </c>
      <c r="C471" s="36"/>
      <c r="D471" s="37" t="n">
        <v>0</v>
      </c>
      <c r="E471" s="38" t="s">
        <v>17</v>
      </c>
      <c r="F471" s="38" t="s">
        <v>414</v>
      </c>
      <c r="G471" s="38" t="s">
        <v>160</v>
      </c>
      <c r="H471" s="89"/>
      <c r="I471" s="89"/>
      <c r="J471" s="89"/>
      <c r="K471" s="89"/>
      <c r="L471" s="44" t="n">
        <f aca="false">L472+L473+L474+L477+L479+L478</f>
        <v>0</v>
      </c>
      <c r="M471" s="46"/>
      <c r="N471" s="282"/>
      <c r="O471" s="268"/>
      <c r="R471" s="269"/>
    </row>
    <row r="472" customFormat="false" ht="14.25" hidden="false" customHeight="true" outlineLevel="0" collapsed="false">
      <c r="A472" s="163"/>
      <c r="B472" s="164"/>
      <c r="C472" s="49" t="n">
        <v>24</v>
      </c>
      <c r="D472" s="50" t="n">
        <v>175</v>
      </c>
      <c r="E472" s="49"/>
      <c r="F472" s="74"/>
      <c r="G472" s="74"/>
      <c r="H472" s="55"/>
      <c r="I472" s="55"/>
      <c r="J472" s="55"/>
      <c r="K472" s="55"/>
      <c r="L472" s="51" t="n">
        <f aca="false">E472+F472+G472+H472+I472+J472+K472</f>
        <v>0</v>
      </c>
      <c r="M472" s="52" t="n">
        <f aca="false">L472*D472</f>
        <v>0</v>
      </c>
      <c r="N472" s="273"/>
      <c r="O472" s="268"/>
      <c r="R472" s="269"/>
    </row>
    <row r="473" customFormat="false" ht="14.25" hidden="false" customHeight="true" outlineLevel="0" collapsed="false">
      <c r="A473" s="163"/>
      <c r="B473" s="164"/>
      <c r="C473" s="49" t="n">
        <v>26</v>
      </c>
      <c r="D473" s="50" t="n">
        <v>200</v>
      </c>
      <c r="E473" s="49"/>
      <c r="F473" s="74"/>
      <c r="G473" s="74"/>
      <c r="H473" s="55"/>
      <c r="I473" s="55"/>
      <c r="J473" s="55"/>
      <c r="K473" s="55"/>
      <c r="L473" s="51" t="n">
        <f aca="false">E473+F473+G473+H473+I473+J473+K473</f>
        <v>0</v>
      </c>
      <c r="M473" s="52" t="n">
        <f aca="false">L473*D473</f>
        <v>0</v>
      </c>
      <c r="N473" s="273"/>
      <c r="O473" s="268"/>
      <c r="R473" s="269"/>
    </row>
    <row r="474" customFormat="false" ht="14.25" hidden="false" customHeight="true" outlineLevel="0" collapsed="false">
      <c r="A474" s="163"/>
      <c r="B474" s="164"/>
      <c r="C474" s="49" t="n">
        <v>28</v>
      </c>
      <c r="D474" s="50" t="n">
        <v>200</v>
      </c>
      <c r="E474" s="49"/>
      <c r="F474" s="74"/>
      <c r="G474" s="74"/>
      <c r="H474" s="55"/>
      <c r="I474" s="55"/>
      <c r="J474" s="55"/>
      <c r="K474" s="55"/>
      <c r="L474" s="51" t="n">
        <f aca="false">E474+F474+G474+H474+I474+J474+K474</f>
        <v>0</v>
      </c>
      <c r="M474" s="52" t="n">
        <f aca="false">L474*D474</f>
        <v>0</v>
      </c>
      <c r="N474" s="273"/>
      <c r="O474" s="268"/>
      <c r="R474" s="269"/>
    </row>
    <row r="475" customFormat="false" ht="14.25" hidden="false" customHeight="true" outlineLevel="0" collapsed="false">
      <c r="A475" s="163"/>
      <c r="B475" s="164"/>
      <c r="C475" s="49" t="n">
        <v>30</v>
      </c>
      <c r="D475" s="50" t="n">
        <v>225</v>
      </c>
      <c r="E475" s="49"/>
      <c r="F475" s="74"/>
      <c r="G475" s="74"/>
      <c r="H475" s="55"/>
      <c r="I475" s="55"/>
      <c r="J475" s="55"/>
      <c r="K475" s="55"/>
      <c r="L475" s="51" t="n">
        <f aca="false">E475+F475+G475+H475+I475+J475+K475</f>
        <v>0</v>
      </c>
      <c r="M475" s="52" t="n">
        <f aca="false">L475*D475</f>
        <v>0</v>
      </c>
      <c r="N475" s="273"/>
      <c r="O475" s="268"/>
      <c r="R475" s="269"/>
    </row>
    <row r="476" customFormat="false" ht="14.25" hidden="false" customHeight="true" outlineLevel="0" collapsed="false">
      <c r="A476" s="163"/>
      <c r="B476" s="164"/>
      <c r="C476" s="49" t="n">
        <v>32</v>
      </c>
      <c r="D476" s="50" t="n">
        <v>250</v>
      </c>
      <c r="E476" s="49"/>
      <c r="F476" s="74"/>
      <c r="G476" s="74"/>
      <c r="H476" s="55"/>
      <c r="I476" s="55"/>
      <c r="J476" s="55"/>
      <c r="K476" s="55"/>
      <c r="L476" s="51" t="n">
        <f aca="false">E476+F476+G476+H476+I476+J476+K476</f>
        <v>0</v>
      </c>
      <c r="M476" s="52" t="n">
        <f aca="false">L476*D476</f>
        <v>0</v>
      </c>
      <c r="N476" s="273"/>
      <c r="O476" s="268"/>
      <c r="R476" s="269"/>
    </row>
    <row r="477" customFormat="false" ht="14.25" hidden="false" customHeight="true" outlineLevel="0" collapsed="false">
      <c r="A477" s="163"/>
      <c r="B477" s="164"/>
      <c r="C477" s="49" t="n">
        <v>34</v>
      </c>
      <c r="D477" s="50" t="n">
        <v>275</v>
      </c>
      <c r="E477" s="49"/>
      <c r="F477" s="74"/>
      <c r="G477" s="74"/>
      <c r="H477" s="55"/>
      <c r="I477" s="55"/>
      <c r="J477" s="55"/>
      <c r="K477" s="55"/>
      <c r="L477" s="51" t="n">
        <f aca="false">E477+F477+G477+H477+I477+J477+K477</f>
        <v>0</v>
      </c>
      <c r="M477" s="52" t="n">
        <f aca="false">L477*D477</f>
        <v>0</v>
      </c>
      <c r="N477" s="273"/>
      <c r="O477" s="268"/>
      <c r="R477" s="269"/>
    </row>
    <row r="478" customFormat="false" ht="14.25" hidden="false" customHeight="true" outlineLevel="0" collapsed="false">
      <c r="A478" s="163"/>
      <c r="B478" s="164"/>
      <c r="C478" s="49" t="n">
        <v>36</v>
      </c>
      <c r="D478" s="50" t="n">
        <v>300</v>
      </c>
      <c r="E478" s="49"/>
      <c r="F478" s="74"/>
      <c r="G478" s="74"/>
      <c r="H478" s="55"/>
      <c r="I478" s="55"/>
      <c r="J478" s="55"/>
      <c r="K478" s="55"/>
      <c r="L478" s="51" t="n">
        <f aca="false">E478+F478+G478+H478+I478+J478+K478</f>
        <v>0</v>
      </c>
      <c r="M478" s="52" t="n">
        <f aca="false">L478*D478</f>
        <v>0</v>
      </c>
      <c r="N478" s="273"/>
      <c r="O478" s="268"/>
      <c r="R478" s="269"/>
    </row>
    <row r="479" customFormat="false" ht="14.25" hidden="false" customHeight="true" outlineLevel="0" collapsed="false">
      <c r="A479" s="169"/>
      <c r="B479" s="164"/>
      <c r="C479" s="49" t="n">
        <v>38</v>
      </c>
      <c r="D479" s="50" t="n">
        <v>325</v>
      </c>
      <c r="E479" s="49"/>
      <c r="F479" s="313"/>
      <c r="G479" s="313"/>
      <c r="H479" s="66"/>
      <c r="I479" s="66"/>
      <c r="J479" s="66"/>
      <c r="K479" s="66"/>
      <c r="L479" s="51" t="n">
        <f aca="false">E479+F479+G479+H479+I479+J479+K479</f>
        <v>0</v>
      </c>
      <c r="M479" s="68" t="n">
        <f aca="false">L479*D479</f>
        <v>0</v>
      </c>
      <c r="N479" s="311"/>
      <c r="O479" s="268"/>
      <c r="R479" s="269"/>
    </row>
    <row r="480" customFormat="false" ht="14.25" hidden="false" customHeight="true" outlineLevel="0" collapsed="false">
      <c r="A480" s="167" t="s">
        <v>415</v>
      </c>
      <c r="B480" s="161" t="s">
        <v>121</v>
      </c>
      <c r="C480" s="36"/>
      <c r="D480" s="37" t="n">
        <v>0</v>
      </c>
      <c r="E480" s="38" t="s">
        <v>17</v>
      </c>
      <c r="F480" s="38" t="s">
        <v>414</v>
      </c>
      <c r="G480" s="38" t="s">
        <v>160</v>
      </c>
      <c r="H480" s="38" t="s">
        <v>416</v>
      </c>
      <c r="I480" s="89"/>
      <c r="J480" s="89"/>
      <c r="K480" s="89"/>
      <c r="L480" s="44" t="n">
        <f aca="false">L481+L482+L483+L486+L488+L487+L498</f>
        <v>0</v>
      </c>
      <c r="M480" s="46"/>
      <c r="N480" s="282"/>
      <c r="O480" s="268"/>
      <c r="R480" s="269"/>
    </row>
    <row r="481" customFormat="false" ht="14.25" hidden="false" customHeight="true" outlineLevel="0" collapsed="false">
      <c r="A481" s="163"/>
      <c r="B481" s="164"/>
      <c r="C481" s="49" t="n">
        <v>24</v>
      </c>
      <c r="D481" s="50" t="n">
        <v>170</v>
      </c>
      <c r="E481" s="80"/>
      <c r="F481" s="49"/>
      <c r="G481" s="49"/>
      <c r="H481" s="55"/>
      <c r="I481" s="55"/>
      <c r="J481" s="55"/>
      <c r="K481" s="55"/>
      <c r="L481" s="51" t="n">
        <f aca="false">E481+F481+G481+H481+I481+J481+K481</f>
        <v>0</v>
      </c>
      <c r="M481" s="52" t="n">
        <f aca="false">L481*D481</f>
        <v>0</v>
      </c>
      <c r="N481" s="273"/>
      <c r="O481" s="268"/>
      <c r="R481" s="269"/>
    </row>
    <row r="482" customFormat="false" ht="14.25" hidden="false" customHeight="true" outlineLevel="0" collapsed="false">
      <c r="A482" s="163"/>
      <c r="B482" s="164"/>
      <c r="C482" s="49" t="n">
        <v>26</v>
      </c>
      <c r="D482" s="50" t="n">
        <v>220</v>
      </c>
      <c r="E482" s="80"/>
      <c r="F482" s="49"/>
      <c r="G482" s="49"/>
      <c r="H482" s="55"/>
      <c r="I482" s="55"/>
      <c r="J482" s="55"/>
      <c r="K482" s="55"/>
      <c r="L482" s="51" t="n">
        <f aca="false">E482+F482+G482+H482+I482+J482+K482</f>
        <v>0</v>
      </c>
      <c r="M482" s="52" t="n">
        <f aca="false">L482*D482</f>
        <v>0</v>
      </c>
      <c r="N482" s="273"/>
      <c r="O482" s="268"/>
      <c r="R482" s="269"/>
    </row>
    <row r="483" customFormat="false" ht="14.25" hidden="false" customHeight="true" outlineLevel="0" collapsed="false">
      <c r="A483" s="163"/>
      <c r="B483" s="164"/>
      <c r="C483" s="49" t="n">
        <v>28</v>
      </c>
      <c r="D483" s="50" t="n">
        <v>220</v>
      </c>
      <c r="E483" s="80"/>
      <c r="F483" s="49"/>
      <c r="G483" s="49"/>
      <c r="H483" s="55"/>
      <c r="I483" s="55"/>
      <c r="J483" s="55"/>
      <c r="K483" s="55"/>
      <c r="L483" s="51" t="n">
        <f aca="false">E483+F483+G483+H483+I483+J483+K483</f>
        <v>0</v>
      </c>
      <c r="M483" s="52" t="n">
        <f aca="false">L483*D483</f>
        <v>0</v>
      </c>
      <c r="N483" s="273"/>
      <c r="O483" s="268"/>
      <c r="R483" s="269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</row>
    <row r="484" customFormat="false" ht="14.25" hidden="false" customHeight="true" outlineLevel="0" collapsed="false">
      <c r="A484" s="163"/>
      <c r="B484" s="164"/>
      <c r="C484" s="49" t="n">
        <v>30</v>
      </c>
      <c r="D484" s="50" t="n">
        <v>240</v>
      </c>
      <c r="E484" s="80"/>
      <c r="F484" s="49"/>
      <c r="G484" s="49"/>
      <c r="H484" s="55"/>
      <c r="I484" s="55"/>
      <c r="J484" s="55"/>
      <c r="K484" s="55"/>
      <c r="L484" s="51" t="n">
        <f aca="false">E484+F484+G484+H484+I484+J484+K484</f>
        <v>0</v>
      </c>
      <c r="M484" s="52" t="n">
        <f aca="false">L484*D484</f>
        <v>0</v>
      </c>
      <c r="N484" s="273"/>
      <c r="O484" s="268"/>
      <c r="R484" s="269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</row>
    <row r="485" customFormat="false" ht="14.25" hidden="false" customHeight="true" outlineLevel="0" collapsed="false">
      <c r="A485" s="163"/>
      <c r="B485" s="164"/>
      <c r="C485" s="49" t="n">
        <v>32</v>
      </c>
      <c r="D485" s="50" t="n">
        <v>265</v>
      </c>
      <c r="E485" s="80"/>
      <c r="F485" s="49"/>
      <c r="G485" s="49"/>
      <c r="H485" s="55"/>
      <c r="I485" s="55"/>
      <c r="J485" s="55"/>
      <c r="K485" s="55"/>
      <c r="L485" s="51" t="n">
        <f aca="false">E485+F485+G485+H485+I485+J485+K485</f>
        <v>0</v>
      </c>
      <c r="M485" s="52" t="n">
        <f aca="false">L485*D485</f>
        <v>0</v>
      </c>
      <c r="N485" s="273"/>
      <c r="O485" s="268"/>
      <c r="R485" s="269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</row>
    <row r="486" customFormat="false" ht="14.25" hidden="false" customHeight="true" outlineLevel="0" collapsed="false">
      <c r="A486" s="163"/>
      <c r="B486" s="164"/>
      <c r="C486" s="49" t="n">
        <v>34</v>
      </c>
      <c r="D486" s="50" t="n">
        <v>300</v>
      </c>
      <c r="E486" s="80"/>
      <c r="F486" s="49"/>
      <c r="G486" s="49"/>
      <c r="H486" s="55"/>
      <c r="I486" s="55"/>
      <c r="J486" s="55"/>
      <c r="K486" s="55"/>
      <c r="L486" s="51" t="n">
        <f aca="false">E486+F486+G486+H486+I486+J486+K486</f>
        <v>0</v>
      </c>
      <c r="M486" s="52" t="n">
        <f aca="false">L486*D486</f>
        <v>0</v>
      </c>
      <c r="N486" s="273"/>
      <c r="O486" s="268"/>
      <c r="R486" s="269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</row>
    <row r="487" customFormat="false" ht="14.25" hidden="false" customHeight="true" outlineLevel="0" collapsed="false">
      <c r="A487" s="163"/>
      <c r="B487" s="164"/>
      <c r="C487" s="49" t="n">
        <v>36</v>
      </c>
      <c r="D487" s="50" t="n">
        <v>330</v>
      </c>
      <c r="E487" s="80"/>
      <c r="F487" s="49"/>
      <c r="G487" s="49"/>
      <c r="H487" s="55"/>
      <c r="I487" s="55"/>
      <c r="J487" s="55"/>
      <c r="K487" s="55"/>
      <c r="L487" s="51" t="n">
        <f aca="false">E487+F487+G487+H487+I487+J487+K487</f>
        <v>0</v>
      </c>
      <c r="M487" s="52" t="n">
        <f aca="false">L487*D487</f>
        <v>0</v>
      </c>
      <c r="N487" s="273"/>
      <c r="O487" s="268"/>
      <c r="R487" s="269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</row>
    <row r="488" customFormat="false" ht="14.25" hidden="false" customHeight="true" outlineLevel="0" collapsed="false">
      <c r="A488" s="163"/>
      <c r="B488" s="164"/>
      <c r="C488" s="49" t="n">
        <v>38</v>
      </c>
      <c r="D488" s="50" t="n">
        <v>360</v>
      </c>
      <c r="E488" s="80"/>
      <c r="F488" s="49"/>
      <c r="G488" s="49"/>
      <c r="H488" s="55"/>
      <c r="I488" s="55"/>
      <c r="J488" s="55"/>
      <c r="K488" s="55"/>
      <c r="L488" s="51" t="n">
        <f aca="false">E488+F488+G488+H488+I488+J488+K488</f>
        <v>0</v>
      </c>
      <c r="M488" s="52" t="n">
        <f aca="false">L488*D488</f>
        <v>0</v>
      </c>
      <c r="N488" s="273"/>
      <c r="O488" s="268"/>
      <c r="R488" s="269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</row>
    <row r="489" customFormat="false" ht="14.25" hidden="false" customHeight="true" outlineLevel="0" collapsed="false">
      <c r="A489" s="167" t="s">
        <v>417</v>
      </c>
      <c r="B489" s="161" t="s">
        <v>121</v>
      </c>
      <c r="C489" s="36"/>
      <c r="D489" s="37" t="n">
        <v>0</v>
      </c>
      <c r="E489" s="378" t="s">
        <v>17</v>
      </c>
      <c r="F489" s="38" t="s">
        <v>418</v>
      </c>
      <c r="G489" s="38" t="s">
        <v>414</v>
      </c>
      <c r="H489" s="38" t="s">
        <v>414</v>
      </c>
      <c r="I489" s="78" t="s">
        <v>158</v>
      </c>
      <c r="J489" s="89"/>
      <c r="K489" s="89"/>
      <c r="L489" s="44" t="n">
        <f aca="false">L490+L491+L492+L495+L497+L496</f>
        <v>0</v>
      </c>
      <c r="M489" s="46"/>
      <c r="N489" s="282"/>
      <c r="O489" s="268"/>
      <c r="R489" s="269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</row>
    <row r="490" customFormat="false" ht="14.25" hidden="false" customHeight="true" outlineLevel="0" collapsed="false">
      <c r="A490" s="163"/>
      <c r="B490" s="164"/>
      <c r="C490" s="49" t="n">
        <v>24</v>
      </c>
      <c r="D490" s="50" t="n">
        <v>170</v>
      </c>
      <c r="E490" s="74"/>
      <c r="F490" s="74"/>
      <c r="G490" s="74"/>
      <c r="H490" s="74"/>
      <c r="I490" s="74"/>
      <c r="J490" s="55"/>
      <c r="K490" s="55"/>
      <c r="L490" s="51" t="n">
        <f aca="false">E490+F490+G490+H490+I490+J490+K490</f>
        <v>0</v>
      </c>
      <c r="M490" s="52" t="n">
        <f aca="false">L490*D490</f>
        <v>0</v>
      </c>
      <c r="N490" s="273"/>
      <c r="O490" s="268"/>
      <c r="R490" s="269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</row>
    <row r="491" customFormat="false" ht="14.25" hidden="false" customHeight="true" outlineLevel="0" collapsed="false">
      <c r="A491" s="163"/>
      <c r="B491" s="164"/>
      <c r="C491" s="49" t="n">
        <v>26</v>
      </c>
      <c r="D491" s="50" t="n">
        <v>205</v>
      </c>
      <c r="E491" s="379"/>
      <c r="F491" s="74"/>
      <c r="G491" s="74"/>
      <c r="H491" s="74"/>
      <c r="I491" s="74"/>
      <c r="J491" s="55"/>
      <c r="K491" s="55"/>
      <c r="L491" s="51" t="n">
        <f aca="false">E491+F491+G491+H491+I491+J491+K491</f>
        <v>0</v>
      </c>
      <c r="M491" s="52" t="n">
        <f aca="false">L491*D491</f>
        <v>0</v>
      </c>
      <c r="N491" s="273"/>
      <c r="O491" s="268"/>
      <c r="R491" s="269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</row>
    <row r="492" customFormat="false" ht="14.25" hidden="false" customHeight="true" outlineLevel="0" collapsed="false">
      <c r="A492" s="163"/>
      <c r="B492" s="164"/>
      <c r="C492" s="49" t="n">
        <v>28</v>
      </c>
      <c r="D492" s="50" t="n">
        <v>205</v>
      </c>
      <c r="E492" s="379"/>
      <c r="F492" s="74"/>
      <c r="G492" s="74"/>
      <c r="H492" s="74"/>
      <c r="I492" s="74"/>
      <c r="J492" s="55"/>
      <c r="K492" s="55"/>
      <c r="L492" s="51" t="n">
        <f aca="false">E492+F492+G492+H492+I492+J492+K492</f>
        <v>0</v>
      </c>
      <c r="M492" s="52" t="n">
        <f aca="false">L492*D492</f>
        <v>0</v>
      </c>
      <c r="N492" s="273"/>
      <c r="O492" s="268"/>
      <c r="R492" s="269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</row>
    <row r="493" customFormat="false" ht="14.25" hidden="false" customHeight="true" outlineLevel="0" collapsed="false">
      <c r="A493" s="163"/>
      <c r="B493" s="164"/>
      <c r="C493" s="49" t="n">
        <v>30</v>
      </c>
      <c r="D493" s="50" t="n">
        <v>230</v>
      </c>
      <c r="E493" s="379"/>
      <c r="F493" s="74"/>
      <c r="G493" s="74"/>
      <c r="H493" s="74"/>
      <c r="I493" s="74"/>
      <c r="J493" s="55"/>
      <c r="K493" s="55"/>
      <c r="L493" s="51" t="n">
        <f aca="false">E493+F493+G493+H493+I493+J493+K493</f>
        <v>0</v>
      </c>
      <c r="M493" s="52" t="n">
        <f aca="false">L493*D493</f>
        <v>0</v>
      </c>
      <c r="N493" s="273"/>
      <c r="O493" s="268"/>
      <c r="R493" s="269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</row>
    <row r="494" customFormat="false" ht="14.25" hidden="false" customHeight="true" outlineLevel="0" collapsed="false">
      <c r="A494" s="163"/>
      <c r="B494" s="164"/>
      <c r="C494" s="49" t="n">
        <v>32</v>
      </c>
      <c r="D494" s="50" t="n">
        <v>250</v>
      </c>
      <c r="E494" s="379"/>
      <c r="F494" s="74"/>
      <c r="G494" s="74"/>
      <c r="H494" s="74"/>
      <c r="I494" s="74"/>
      <c r="J494" s="55"/>
      <c r="K494" s="55"/>
      <c r="L494" s="51" t="n">
        <f aca="false">E494+F494+G494+H494+I494+J494+K494</f>
        <v>0</v>
      </c>
      <c r="M494" s="52" t="n">
        <f aca="false">L494*D494</f>
        <v>0</v>
      </c>
      <c r="N494" s="273"/>
      <c r="O494" s="268"/>
      <c r="R494" s="269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</row>
    <row r="495" customFormat="false" ht="14.25" hidden="false" customHeight="true" outlineLevel="0" collapsed="false">
      <c r="A495" s="163"/>
      <c r="B495" s="164"/>
      <c r="C495" s="49" t="n">
        <v>34</v>
      </c>
      <c r="D495" s="50" t="n">
        <v>280</v>
      </c>
      <c r="E495" s="379"/>
      <c r="F495" s="74"/>
      <c r="G495" s="74"/>
      <c r="H495" s="74"/>
      <c r="I495" s="74"/>
      <c r="J495" s="55"/>
      <c r="K495" s="55"/>
      <c r="L495" s="51" t="n">
        <f aca="false">E495+F495+G495+H495+I495+J495+K495</f>
        <v>0</v>
      </c>
      <c r="M495" s="52" t="n">
        <f aca="false">L495*D495</f>
        <v>0</v>
      </c>
      <c r="N495" s="273"/>
      <c r="O495" s="268"/>
      <c r="R495" s="269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</row>
    <row r="496" customFormat="false" ht="14.25" hidden="false" customHeight="true" outlineLevel="0" collapsed="false">
      <c r="A496" s="163"/>
      <c r="B496" s="164"/>
      <c r="C496" s="49" t="n">
        <v>36</v>
      </c>
      <c r="D496" s="50" t="n">
        <v>310</v>
      </c>
      <c r="E496" s="379"/>
      <c r="F496" s="74"/>
      <c r="G496" s="74"/>
      <c r="H496" s="74"/>
      <c r="I496" s="74"/>
      <c r="J496" s="55"/>
      <c r="K496" s="55"/>
      <c r="L496" s="51" t="n">
        <f aca="false">E496+F496+G496+H496+I496+J496+K496</f>
        <v>0</v>
      </c>
      <c r="M496" s="52" t="n">
        <f aca="false">L496*D496</f>
        <v>0</v>
      </c>
      <c r="N496" s="273"/>
      <c r="O496" s="268"/>
      <c r="R496" s="269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</row>
    <row r="497" customFormat="false" ht="14.25" hidden="false" customHeight="true" outlineLevel="0" collapsed="false">
      <c r="A497" s="163" t="s">
        <v>419</v>
      </c>
      <c r="B497" s="164"/>
      <c r="C497" s="49" t="n">
        <v>38</v>
      </c>
      <c r="D497" s="50" t="n">
        <v>340</v>
      </c>
      <c r="E497" s="55"/>
      <c r="F497" s="55"/>
      <c r="G497" s="55"/>
      <c r="H497" s="55"/>
      <c r="I497" s="55"/>
      <c r="J497" s="55"/>
      <c r="K497" s="55"/>
      <c r="L497" s="51" t="n">
        <f aca="false">E497+F497+G497+H497+I497+J497+K497</f>
        <v>0</v>
      </c>
      <c r="M497" s="52" t="n">
        <f aca="false">L497*D497</f>
        <v>0</v>
      </c>
      <c r="N497" s="273"/>
      <c r="O497" s="268"/>
      <c r="R497" s="269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</row>
    <row r="498" customFormat="false" ht="14.25" hidden="false" customHeight="true" outlineLevel="0" collapsed="false">
      <c r="A498" s="167" t="s">
        <v>420</v>
      </c>
      <c r="B498" s="161" t="s">
        <v>16</v>
      </c>
      <c r="C498" s="36"/>
      <c r="D498" s="37" t="n">
        <v>0</v>
      </c>
      <c r="E498" s="38" t="s">
        <v>17</v>
      </c>
      <c r="F498" s="38" t="s">
        <v>414</v>
      </c>
      <c r="G498" s="38" t="s">
        <v>421</v>
      </c>
      <c r="H498" s="89"/>
      <c r="I498" s="89"/>
      <c r="J498" s="89"/>
      <c r="K498" s="89"/>
      <c r="L498" s="44" t="n">
        <f aca="false">L499+L500+L501+L504+L506+L505</f>
        <v>0</v>
      </c>
      <c r="M498" s="46"/>
      <c r="N498" s="282"/>
      <c r="O498" s="268"/>
      <c r="R498" s="269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</row>
    <row r="499" customFormat="false" ht="14.25" hidden="false" customHeight="true" outlineLevel="0" collapsed="false">
      <c r="A499" s="163"/>
      <c r="B499" s="164"/>
      <c r="C499" s="49" t="n">
        <v>28</v>
      </c>
      <c r="D499" s="50" t="n">
        <v>106</v>
      </c>
      <c r="E499" s="49"/>
      <c r="F499" s="74"/>
      <c r="G499" s="74"/>
      <c r="H499" s="55"/>
      <c r="I499" s="55"/>
      <c r="J499" s="55"/>
      <c r="K499" s="55"/>
      <c r="L499" s="51" t="n">
        <f aca="false">E499+F499+G499+H499+I499+J499+K499</f>
        <v>0</v>
      </c>
      <c r="M499" s="52" t="n">
        <f aca="false">L499*D499</f>
        <v>0</v>
      </c>
      <c r="N499" s="273"/>
      <c r="O499" s="268"/>
      <c r="R499" s="269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</row>
    <row r="500" customFormat="false" ht="14.25" hidden="false" customHeight="true" outlineLevel="0" collapsed="false">
      <c r="A500" s="163"/>
      <c r="B500" s="164"/>
      <c r="C500" s="49" t="n">
        <v>30</v>
      </c>
      <c r="D500" s="50" t="n">
        <v>125</v>
      </c>
      <c r="E500" s="49"/>
      <c r="F500" s="74"/>
      <c r="G500" s="74"/>
      <c r="H500" s="55"/>
      <c r="I500" s="55"/>
      <c r="J500" s="55"/>
      <c r="K500" s="55"/>
      <c r="L500" s="51" t="n">
        <f aca="false">E500+F500+G500+H500+I500+J500+K500</f>
        <v>0</v>
      </c>
      <c r="M500" s="52" t="n">
        <f aca="false">L500*D500</f>
        <v>0</v>
      </c>
      <c r="N500" s="273"/>
      <c r="O500" s="268"/>
      <c r="R500" s="269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</row>
    <row r="501" customFormat="false" ht="14.25" hidden="false" customHeight="true" outlineLevel="0" collapsed="false">
      <c r="A501" s="163"/>
      <c r="B501" s="164"/>
      <c r="C501" s="49" t="n">
        <v>32</v>
      </c>
      <c r="D501" s="50" t="n">
        <v>125</v>
      </c>
      <c r="E501" s="49"/>
      <c r="F501" s="74"/>
      <c r="G501" s="74"/>
      <c r="H501" s="55"/>
      <c r="I501" s="55"/>
      <c r="J501" s="55"/>
      <c r="K501" s="55"/>
      <c r="L501" s="51" t="n">
        <f aca="false">E501+F501+G501+H501+I501+J501+K501</f>
        <v>0</v>
      </c>
      <c r="M501" s="52" t="n">
        <f aca="false">L501*D501</f>
        <v>0</v>
      </c>
      <c r="N501" s="273"/>
      <c r="O501" s="268"/>
      <c r="R501" s="269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</row>
    <row r="502" customFormat="false" ht="14.25" hidden="false" customHeight="true" outlineLevel="0" collapsed="false">
      <c r="A502" s="163"/>
      <c r="B502" s="164"/>
      <c r="C502" s="49" t="n">
        <v>34</v>
      </c>
      <c r="D502" s="50" t="n">
        <v>146</v>
      </c>
      <c r="E502" s="49"/>
      <c r="F502" s="74"/>
      <c r="G502" s="74"/>
      <c r="H502" s="55"/>
      <c r="I502" s="55"/>
      <c r="J502" s="55"/>
      <c r="K502" s="55"/>
      <c r="L502" s="51" t="n">
        <f aca="false">E502+F502+G502+H502+I502+J502+K502</f>
        <v>0</v>
      </c>
      <c r="M502" s="52" t="n">
        <f aca="false">L502*D502</f>
        <v>0</v>
      </c>
      <c r="N502" s="273"/>
      <c r="O502" s="268"/>
      <c r="R502" s="269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</row>
    <row r="503" customFormat="false" ht="14.25" hidden="false" customHeight="true" outlineLevel="0" collapsed="false">
      <c r="A503" s="163"/>
      <c r="B503" s="164"/>
      <c r="C503" s="49" t="n">
        <v>36</v>
      </c>
      <c r="D503" s="50" t="n">
        <v>166</v>
      </c>
      <c r="E503" s="49"/>
      <c r="F503" s="74"/>
      <c r="G503" s="74"/>
      <c r="H503" s="55"/>
      <c r="I503" s="55"/>
      <c r="J503" s="55"/>
      <c r="K503" s="55"/>
      <c r="L503" s="51" t="n">
        <f aca="false">E503+F503+G503+H503+I503+J503+K503</f>
        <v>0</v>
      </c>
      <c r="M503" s="52" t="n">
        <f aca="false">L503*D503</f>
        <v>0</v>
      </c>
      <c r="N503" s="273"/>
      <c r="O503" s="268"/>
      <c r="R503" s="269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</row>
    <row r="504" customFormat="false" ht="14.25" hidden="false" customHeight="true" outlineLevel="0" collapsed="false">
      <c r="A504" s="163"/>
      <c r="B504" s="164"/>
      <c r="C504" s="49" t="n">
        <v>38</v>
      </c>
      <c r="D504" s="50" t="n">
        <v>185</v>
      </c>
      <c r="E504" s="49"/>
      <c r="F504" s="74"/>
      <c r="G504" s="74"/>
      <c r="H504" s="55"/>
      <c r="I504" s="55"/>
      <c r="J504" s="55"/>
      <c r="K504" s="55"/>
      <c r="L504" s="51" t="n">
        <f aca="false">E504+F504+G504+H504+I504+J504+K504</f>
        <v>0</v>
      </c>
      <c r="M504" s="52" t="n">
        <f aca="false">L504*D504</f>
        <v>0</v>
      </c>
      <c r="N504" s="273"/>
      <c r="O504" s="268"/>
      <c r="R504" s="269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</row>
    <row r="505" customFormat="false" ht="14.25" hidden="false" customHeight="true" outlineLevel="0" collapsed="false">
      <c r="A505" s="163"/>
      <c r="B505" s="164"/>
      <c r="C505" s="49" t="n">
        <v>40</v>
      </c>
      <c r="D505" s="50" t="n">
        <v>199</v>
      </c>
      <c r="E505" s="49"/>
      <c r="F505" s="74"/>
      <c r="G505" s="74"/>
      <c r="H505" s="55"/>
      <c r="I505" s="55"/>
      <c r="J505" s="55"/>
      <c r="K505" s="55"/>
      <c r="L505" s="51" t="n">
        <f aca="false">E505+F505+G505+H505+I505+J505+K505</f>
        <v>0</v>
      </c>
      <c r="M505" s="52" t="n">
        <f aca="false">L505*D505</f>
        <v>0</v>
      </c>
      <c r="N505" s="273"/>
      <c r="O505" s="268"/>
      <c r="R505" s="269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</row>
    <row r="506" customFormat="false" ht="14.25" hidden="false" customHeight="true" outlineLevel="0" collapsed="false">
      <c r="A506" s="169"/>
      <c r="B506" s="293"/>
      <c r="C506" s="64" t="n">
        <v>42</v>
      </c>
      <c r="D506" s="50" t="n">
        <v>199</v>
      </c>
      <c r="E506" s="49"/>
      <c r="F506" s="74"/>
      <c r="G506" s="74"/>
      <c r="H506" s="66"/>
      <c r="I506" s="66"/>
      <c r="J506" s="66"/>
      <c r="K506" s="66"/>
      <c r="L506" s="67" t="n">
        <f aca="false">E506+F506+G506+H506+I506+J506+K506</f>
        <v>0</v>
      </c>
      <c r="M506" s="68" t="n">
        <f aca="false">L506*D506</f>
        <v>0</v>
      </c>
      <c r="N506" s="311"/>
      <c r="O506" s="268"/>
      <c r="R506" s="269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</row>
    <row r="507" customFormat="false" ht="14.25" hidden="false" customHeight="true" outlineLevel="0" collapsed="false">
      <c r="A507" s="167" t="s">
        <v>422</v>
      </c>
      <c r="B507" s="161" t="s">
        <v>320</v>
      </c>
      <c r="C507" s="36"/>
      <c r="D507" s="37" t="n">
        <v>0</v>
      </c>
      <c r="E507" s="38" t="s">
        <v>17</v>
      </c>
      <c r="F507" s="318" t="s">
        <v>423</v>
      </c>
      <c r="G507" s="318" t="s">
        <v>424</v>
      </c>
      <c r="H507" s="318" t="s">
        <v>401</v>
      </c>
      <c r="I507" s="318" t="s">
        <v>158</v>
      </c>
      <c r="J507" s="318" t="s">
        <v>158</v>
      </c>
      <c r="K507" s="318" t="s">
        <v>425</v>
      </c>
      <c r="L507" s="44" t="n">
        <f aca="false">L515+L509+L510+L511+L512+L514+L513+L516</f>
        <v>0</v>
      </c>
      <c r="M507" s="46"/>
      <c r="N507" s="282"/>
      <c r="O507" s="268"/>
      <c r="R507" s="269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</row>
    <row r="508" customFormat="false" ht="14.25" hidden="false" customHeight="true" outlineLevel="0" collapsed="false">
      <c r="A508" s="163"/>
      <c r="B508" s="164"/>
      <c r="C508" s="49" t="n">
        <v>24</v>
      </c>
      <c r="D508" s="50" t="n">
        <v>100</v>
      </c>
      <c r="E508" s="49"/>
      <c r="F508" s="380"/>
      <c r="G508" s="380"/>
      <c r="H508" s="380"/>
      <c r="I508" s="380"/>
      <c r="J508" s="380"/>
      <c r="K508" s="380"/>
      <c r="L508" s="51" t="n">
        <f aca="false">E508+F508+G508+H508+I508+J508+K508</f>
        <v>0</v>
      </c>
      <c r="M508" s="52" t="n">
        <f aca="false">L508*D508</f>
        <v>0</v>
      </c>
      <c r="N508" s="273"/>
      <c r="O508" s="268"/>
      <c r="R508" s="269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</row>
    <row r="509" customFormat="false" ht="14.25" hidden="false" customHeight="true" outlineLevel="0" collapsed="false">
      <c r="A509" s="163"/>
      <c r="B509" s="164"/>
      <c r="C509" s="49" t="n">
        <v>26</v>
      </c>
      <c r="D509" s="50" t="n">
        <v>132</v>
      </c>
      <c r="E509" s="49"/>
      <c r="F509" s="55"/>
      <c r="G509" s="55"/>
      <c r="H509" s="55"/>
      <c r="I509" s="55"/>
      <c r="J509" s="55"/>
      <c r="K509" s="55"/>
      <c r="L509" s="51" t="n">
        <f aca="false">E509+F509+G509+H509+I509+J509+K509</f>
        <v>0</v>
      </c>
      <c r="M509" s="52" t="n">
        <f aca="false">L509*D509</f>
        <v>0</v>
      </c>
      <c r="N509" s="273"/>
      <c r="O509" s="268"/>
      <c r="R509" s="269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</row>
    <row r="510" customFormat="false" ht="14.25" hidden="false" customHeight="true" outlineLevel="0" collapsed="false">
      <c r="A510" s="163"/>
      <c r="B510" s="164"/>
      <c r="C510" s="49" t="n">
        <v>28</v>
      </c>
      <c r="D510" s="50" t="n">
        <v>132</v>
      </c>
      <c r="E510" s="49"/>
      <c r="F510" s="55"/>
      <c r="G510" s="55"/>
      <c r="H510" s="55"/>
      <c r="I510" s="55"/>
      <c r="J510" s="55"/>
      <c r="K510" s="55"/>
      <c r="L510" s="51" t="n">
        <f aca="false">E510+F510+G510+H510+I510+J510+K510</f>
        <v>0</v>
      </c>
      <c r="M510" s="52" t="n">
        <f aca="false">L510*D510</f>
        <v>0</v>
      </c>
      <c r="N510" s="273"/>
      <c r="O510" s="268"/>
      <c r="R510" s="269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</row>
    <row r="511" customFormat="false" ht="14.25" hidden="false" customHeight="true" outlineLevel="0" collapsed="false">
      <c r="A511" s="163"/>
      <c r="B511" s="164"/>
      <c r="C511" s="49" t="n">
        <v>30</v>
      </c>
      <c r="D511" s="50" t="n">
        <v>145</v>
      </c>
      <c r="E511" s="49"/>
      <c r="F511" s="55"/>
      <c r="G511" s="55"/>
      <c r="H511" s="55"/>
      <c r="I511" s="55"/>
      <c r="J511" s="55"/>
      <c r="K511" s="55"/>
      <c r="L511" s="51" t="n">
        <f aca="false">E511+F511+G511+H511+I511+J511+K511</f>
        <v>0</v>
      </c>
      <c r="M511" s="52" t="n">
        <f aca="false">L511*D511</f>
        <v>0</v>
      </c>
      <c r="N511" s="273"/>
      <c r="O511" s="268"/>
      <c r="R511" s="269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</row>
    <row r="512" customFormat="false" ht="14.25" hidden="false" customHeight="true" outlineLevel="0" collapsed="false">
      <c r="A512" s="163"/>
      <c r="B512" s="164"/>
      <c r="C512" s="49" t="n">
        <v>32</v>
      </c>
      <c r="D512" s="50" t="n">
        <v>145</v>
      </c>
      <c r="E512" s="49"/>
      <c r="F512" s="55"/>
      <c r="G512" s="55"/>
      <c r="H512" s="55"/>
      <c r="I512" s="55"/>
      <c r="J512" s="55"/>
      <c r="K512" s="55"/>
      <c r="L512" s="51" t="n">
        <f aca="false">E512+F512+G512+H512+I512+J512+K512</f>
        <v>0</v>
      </c>
      <c r="M512" s="52" t="n">
        <f aca="false">L512*D512</f>
        <v>0</v>
      </c>
      <c r="N512" s="273"/>
      <c r="O512" s="268"/>
      <c r="R512" s="269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</row>
    <row r="513" customFormat="false" ht="14.25" hidden="false" customHeight="true" outlineLevel="0" collapsed="false">
      <c r="A513" s="163"/>
      <c r="B513" s="164"/>
      <c r="C513" s="49" t="n">
        <v>34</v>
      </c>
      <c r="D513" s="50" t="n">
        <v>160</v>
      </c>
      <c r="E513" s="49"/>
      <c r="F513" s="55"/>
      <c r="G513" s="55"/>
      <c r="H513" s="55"/>
      <c r="I513" s="55"/>
      <c r="J513" s="55"/>
      <c r="K513" s="55"/>
      <c r="L513" s="51" t="n">
        <f aca="false">E513+F513+G513+H513+I513+J513+K513</f>
        <v>0</v>
      </c>
      <c r="M513" s="52" t="n">
        <f aca="false">L513*D513</f>
        <v>0</v>
      </c>
      <c r="N513" s="273"/>
      <c r="O513" s="268"/>
      <c r="R513" s="269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</row>
    <row r="514" customFormat="false" ht="14.25" hidden="false" customHeight="true" outlineLevel="0" collapsed="false">
      <c r="A514" s="163"/>
      <c r="B514" s="164"/>
      <c r="C514" s="49" t="n">
        <v>36</v>
      </c>
      <c r="D514" s="50" t="n">
        <v>175</v>
      </c>
      <c r="E514" s="49"/>
      <c r="F514" s="55"/>
      <c r="G514" s="55"/>
      <c r="H514" s="55"/>
      <c r="I514" s="55"/>
      <c r="J514" s="55"/>
      <c r="K514" s="55"/>
      <c r="L514" s="51" t="n">
        <f aca="false">E514+F514+G514+H514+I514+J514+K514</f>
        <v>0</v>
      </c>
      <c r="M514" s="52" t="n">
        <f aca="false">L514*D514</f>
        <v>0</v>
      </c>
      <c r="N514" s="273"/>
      <c r="O514" s="268"/>
      <c r="R514" s="269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</row>
    <row r="515" customFormat="false" ht="14.25" hidden="false" customHeight="true" outlineLevel="0" collapsed="false">
      <c r="A515" s="163"/>
      <c r="B515" s="164"/>
      <c r="C515" s="64" t="n">
        <v>38</v>
      </c>
      <c r="D515" s="50" t="n">
        <v>175</v>
      </c>
      <c r="E515" s="49"/>
      <c r="F515" s="55"/>
      <c r="G515" s="55"/>
      <c r="H515" s="55"/>
      <c r="I515" s="55"/>
      <c r="J515" s="55"/>
      <c r="K515" s="55"/>
      <c r="L515" s="51" t="n">
        <f aca="false">E515+F515+G515+H515+I515+J515+K515</f>
        <v>0</v>
      </c>
      <c r="M515" s="52" t="n">
        <f aca="false">L515*D515</f>
        <v>0</v>
      </c>
      <c r="N515" s="273"/>
      <c r="O515" s="268"/>
      <c r="R515" s="269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</row>
    <row r="516" customFormat="false" ht="14.25" hidden="false" customHeight="true" outlineLevel="0" collapsed="false">
      <c r="A516" s="331" t="s">
        <v>426</v>
      </c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67" t="n">
        <f aca="false">E516+F516+G516+H516+I516+J516+K516</f>
        <v>0</v>
      </c>
      <c r="M516" s="68" t="n">
        <f aca="false">L516*D516</f>
        <v>0</v>
      </c>
      <c r="N516" s="311"/>
      <c r="O516" s="268"/>
      <c r="R516" s="269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</row>
    <row r="517" customFormat="false" ht="14.25" hidden="false" customHeight="true" outlineLevel="0" collapsed="false">
      <c r="A517" s="167" t="s">
        <v>427</v>
      </c>
      <c r="B517" s="161" t="s">
        <v>320</v>
      </c>
      <c r="C517" s="36"/>
      <c r="D517" s="37" t="n">
        <v>0</v>
      </c>
      <c r="E517" s="38" t="s">
        <v>414</v>
      </c>
      <c r="F517" s="38" t="s">
        <v>160</v>
      </c>
      <c r="G517" s="89"/>
      <c r="H517" s="89"/>
      <c r="I517" s="89"/>
      <c r="J517" s="89"/>
      <c r="K517" s="89"/>
      <c r="L517" s="44" t="n">
        <f aca="false">L525+L519+L520+L521+L522+L524+L523+L526</f>
        <v>0</v>
      </c>
      <c r="M517" s="46"/>
      <c r="N517" s="282"/>
      <c r="O517" s="268"/>
      <c r="R517" s="269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</row>
    <row r="518" customFormat="false" ht="14.25" hidden="false" customHeight="true" outlineLevel="0" collapsed="false">
      <c r="A518" s="163"/>
      <c r="B518" s="164"/>
      <c r="C518" s="49" t="n">
        <v>24</v>
      </c>
      <c r="D518" s="50" t="n">
        <v>100</v>
      </c>
      <c r="E518" s="74"/>
      <c r="F518" s="74"/>
      <c r="G518" s="55"/>
      <c r="H518" s="55"/>
      <c r="I518" s="55"/>
      <c r="J518" s="55"/>
      <c r="K518" s="55"/>
      <c r="L518" s="51" t="n">
        <f aca="false">E518+F518+G518+H518+I518+J518+K518</f>
        <v>0</v>
      </c>
      <c r="M518" s="52" t="n">
        <f aca="false">L518*D518</f>
        <v>0</v>
      </c>
      <c r="N518" s="273"/>
      <c r="O518" s="268"/>
      <c r="R518" s="269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</row>
    <row r="519" customFormat="false" ht="14.25" hidden="false" customHeight="true" outlineLevel="0" collapsed="false">
      <c r="A519" s="163"/>
      <c r="B519" s="164"/>
      <c r="C519" s="49" t="n">
        <v>26</v>
      </c>
      <c r="D519" s="50" t="n">
        <v>132</v>
      </c>
      <c r="E519" s="74"/>
      <c r="F519" s="74"/>
      <c r="G519" s="55"/>
      <c r="H519" s="55"/>
      <c r="I519" s="55"/>
      <c r="J519" s="55"/>
      <c r="K519" s="55"/>
      <c r="L519" s="51" t="n">
        <f aca="false">E519+F519+G519+H519+I519+J519+K519</f>
        <v>0</v>
      </c>
      <c r="M519" s="52" t="n">
        <f aca="false">L519*D519</f>
        <v>0</v>
      </c>
      <c r="N519" s="273"/>
      <c r="O519" s="268"/>
      <c r="R519" s="269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</row>
    <row r="520" customFormat="false" ht="14.25" hidden="false" customHeight="true" outlineLevel="0" collapsed="false">
      <c r="A520" s="163"/>
      <c r="B520" s="164"/>
      <c r="C520" s="49" t="n">
        <v>28</v>
      </c>
      <c r="D520" s="50" t="n">
        <v>132</v>
      </c>
      <c r="E520" s="74"/>
      <c r="F520" s="74"/>
      <c r="G520" s="55"/>
      <c r="H520" s="55"/>
      <c r="I520" s="55"/>
      <c r="J520" s="55"/>
      <c r="K520" s="55"/>
      <c r="L520" s="51" t="n">
        <f aca="false">E520+F520+G520+H520+I520+J520+K520</f>
        <v>0</v>
      </c>
      <c r="M520" s="52" t="n">
        <f aca="false">L520*D520</f>
        <v>0</v>
      </c>
      <c r="N520" s="273"/>
      <c r="O520" s="268"/>
      <c r="R520" s="269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</row>
    <row r="521" customFormat="false" ht="14.25" hidden="false" customHeight="true" outlineLevel="0" collapsed="false">
      <c r="A521" s="163"/>
      <c r="B521" s="164"/>
      <c r="C521" s="49" t="n">
        <v>30</v>
      </c>
      <c r="D521" s="50" t="n">
        <v>145</v>
      </c>
      <c r="E521" s="74"/>
      <c r="F521" s="74"/>
      <c r="G521" s="55"/>
      <c r="H521" s="55"/>
      <c r="I521" s="55"/>
      <c r="J521" s="55"/>
      <c r="K521" s="55"/>
      <c r="L521" s="51" t="n">
        <f aca="false">E521+F521+G521+H521+I521+J521+K521</f>
        <v>0</v>
      </c>
      <c r="M521" s="52" t="n">
        <f aca="false">L521*D521</f>
        <v>0</v>
      </c>
      <c r="N521" s="273"/>
      <c r="O521" s="268"/>
      <c r="R521" s="269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</row>
    <row r="522" customFormat="false" ht="14.25" hidden="false" customHeight="true" outlineLevel="0" collapsed="false">
      <c r="A522" s="163"/>
      <c r="B522" s="164"/>
      <c r="C522" s="49" t="n">
        <v>32</v>
      </c>
      <c r="D522" s="50" t="n">
        <v>145</v>
      </c>
      <c r="E522" s="74"/>
      <c r="F522" s="74"/>
      <c r="G522" s="55"/>
      <c r="H522" s="55"/>
      <c r="I522" s="55"/>
      <c r="J522" s="55"/>
      <c r="K522" s="55"/>
      <c r="L522" s="51" t="n">
        <f aca="false">E522+F522+G522+H522+I522+J522+K522</f>
        <v>0</v>
      </c>
      <c r="M522" s="52" t="n">
        <f aca="false">L522*D522</f>
        <v>0</v>
      </c>
      <c r="N522" s="273"/>
      <c r="O522" s="268"/>
      <c r="R522" s="269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</row>
    <row r="523" customFormat="false" ht="14.25" hidden="false" customHeight="true" outlineLevel="0" collapsed="false">
      <c r="A523" s="163"/>
      <c r="B523" s="164"/>
      <c r="C523" s="49" t="n">
        <v>34</v>
      </c>
      <c r="D523" s="50" t="n">
        <v>160</v>
      </c>
      <c r="E523" s="74"/>
      <c r="F523" s="74"/>
      <c r="G523" s="55"/>
      <c r="H523" s="55"/>
      <c r="I523" s="55"/>
      <c r="J523" s="55"/>
      <c r="K523" s="55"/>
      <c r="L523" s="51" t="n">
        <f aca="false">E523+F523+G523+H523+I523+J523+K523</f>
        <v>0</v>
      </c>
      <c r="M523" s="52" t="n">
        <f aca="false">L523*D523</f>
        <v>0</v>
      </c>
      <c r="N523" s="273"/>
      <c r="O523" s="268"/>
      <c r="R523" s="269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</row>
    <row r="524" customFormat="false" ht="14.25" hidden="false" customHeight="true" outlineLevel="0" collapsed="false">
      <c r="A524" s="163"/>
      <c r="B524" s="164"/>
      <c r="C524" s="49" t="n">
        <v>36</v>
      </c>
      <c r="D524" s="50" t="n">
        <v>175</v>
      </c>
      <c r="E524" s="74"/>
      <c r="F524" s="74"/>
      <c r="G524" s="55"/>
      <c r="H524" s="55"/>
      <c r="I524" s="55"/>
      <c r="J524" s="55"/>
      <c r="K524" s="55"/>
      <c r="L524" s="51" t="n">
        <f aca="false">E524+F524+G524+H524+I524+J524+K524</f>
        <v>0</v>
      </c>
      <c r="M524" s="52" t="n">
        <f aca="false">L524*D524</f>
        <v>0</v>
      </c>
      <c r="N524" s="273"/>
      <c r="O524" s="268"/>
      <c r="R524" s="269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</row>
    <row r="525" customFormat="false" ht="14.25" hidden="false" customHeight="true" outlineLevel="0" collapsed="false">
      <c r="A525" s="163"/>
      <c r="B525" s="164"/>
      <c r="C525" s="64" t="n">
        <v>38</v>
      </c>
      <c r="D525" s="50" t="n">
        <v>175</v>
      </c>
      <c r="E525" s="74"/>
      <c r="F525" s="74"/>
      <c r="G525" s="55"/>
      <c r="H525" s="55"/>
      <c r="I525" s="55"/>
      <c r="J525" s="55"/>
      <c r="K525" s="55"/>
      <c r="L525" s="51" t="n">
        <f aca="false">E525+F525+G525+H525+I525+J525+K525</f>
        <v>0</v>
      </c>
      <c r="M525" s="52" t="n">
        <f aca="false">L525*D525</f>
        <v>0</v>
      </c>
      <c r="N525" s="273"/>
      <c r="O525" s="268"/>
      <c r="R525" s="269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</row>
    <row r="526" customFormat="false" ht="14.25" hidden="false" customHeight="true" outlineLevel="0" collapsed="false">
      <c r="A526" s="381"/>
      <c r="B526" s="66"/>
      <c r="C526" s="66"/>
      <c r="D526" s="66"/>
      <c r="E526" s="66"/>
      <c r="F526" s="66"/>
      <c r="G526" s="66"/>
      <c r="H526" s="66"/>
      <c r="I526" s="66"/>
      <c r="J526" s="66"/>
      <c r="K526" s="66"/>
      <c r="L526" s="67" t="n">
        <f aca="false">E526+F526+G526+H526+I526+J526+K526</f>
        <v>0</v>
      </c>
      <c r="M526" s="68" t="n">
        <f aca="false">L526*D526</f>
        <v>0</v>
      </c>
      <c r="N526" s="311"/>
      <c r="O526" s="268"/>
      <c r="R526" s="269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</row>
    <row r="527" customFormat="false" ht="14.25" hidden="false" customHeight="true" outlineLevel="0" collapsed="false">
      <c r="A527" s="167" t="s">
        <v>428</v>
      </c>
      <c r="B527" s="161" t="s">
        <v>429</v>
      </c>
      <c r="C527" s="36"/>
      <c r="D527" s="37" t="n">
        <v>0</v>
      </c>
      <c r="E527" s="38" t="s">
        <v>17</v>
      </c>
      <c r="F527" s="89"/>
      <c r="G527" s="89"/>
      <c r="H527" s="89"/>
      <c r="I527" s="89"/>
      <c r="J527" s="89"/>
      <c r="K527" s="89"/>
      <c r="L527" s="44" t="n">
        <f aca="false">L528+L529+L530+L531+L533+L532+L534</f>
        <v>0</v>
      </c>
      <c r="M527" s="46"/>
      <c r="N527" s="282"/>
      <c r="O527" s="268"/>
      <c r="R527" s="269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</row>
    <row r="528" customFormat="false" ht="14.25" hidden="false" customHeight="true" outlineLevel="0" collapsed="false">
      <c r="A528" s="163"/>
      <c r="B528" s="164"/>
      <c r="C528" s="49" t="n">
        <v>24</v>
      </c>
      <c r="D528" s="50" t="n">
        <v>80</v>
      </c>
      <c r="E528" s="74"/>
      <c r="F528" s="55"/>
      <c r="G528" s="55"/>
      <c r="H528" s="55"/>
      <c r="I528" s="55"/>
      <c r="J528" s="55"/>
      <c r="K528" s="55"/>
      <c r="L528" s="51" t="n">
        <f aca="false">E528+F528+G528+H528+I528+J528+K528</f>
        <v>0</v>
      </c>
      <c r="M528" s="52" t="n">
        <f aca="false">L528*D528</f>
        <v>0</v>
      </c>
      <c r="N528" s="273"/>
      <c r="O528" s="268"/>
      <c r="R528" s="269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</row>
    <row r="529" customFormat="false" ht="14.25" hidden="false" customHeight="true" outlineLevel="0" collapsed="false">
      <c r="A529" s="163"/>
      <c r="B529" s="164"/>
      <c r="C529" s="49" t="n">
        <v>26</v>
      </c>
      <c r="D529" s="50" t="n">
        <v>110</v>
      </c>
      <c r="E529" s="74"/>
      <c r="F529" s="55"/>
      <c r="G529" s="55"/>
      <c r="H529" s="55"/>
      <c r="I529" s="55"/>
      <c r="J529" s="55"/>
      <c r="K529" s="55"/>
      <c r="L529" s="51" t="n">
        <f aca="false">E529+F529+G529+H529+I529+J529+K529</f>
        <v>0</v>
      </c>
      <c r="M529" s="52" t="n">
        <f aca="false">L529*D529</f>
        <v>0</v>
      </c>
      <c r="N529" s="273"/>
      <c r="O529" s="268"/>
      <c r="R529" s="269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</row>
    <row r="530" customFormat="false" ht="14.25" hidden="false" customHeight="true" outlineLevel="0" collapsed="false">
      <c r="A530" s="163"/>
      <c r="B530" s="164"/>
      <c r="C530" s="49" t="n">
        <v>28</v>
      </c>
      <c r="D530" s="50" t="n">
        <v>110</v>
      </c>
      <c r="E530" s="74"/>
      <c r="F530" s="55"/>
      <c r="G530" s="55"/>
      <c r="H530" s="55"/>
      <c r="I530" s="55"/>
      <c r="J530" s="55"/>
      <c r="K530" s="55"/>
      <c r="L530" s="51" t="n">
        <f aca="false">E530+F530+G530+H530+I530+J530+K530</f>
        <v>0</v>
      </c>
      <c r="M530" s="52" t="n">
        <f aca="false">L530*D530</f>
        <v>0</v>
      </c>
      <c r="N530" s="273"/>
      <c r="O530" s="268"/>
      <c r="R530" s="269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</row>
    <row r="531" customFormat="false" ht="14.25" hidden="false" customHeight="true" outlineLevel="0" collapsed="false">
      <c r="A531" s="163"/>
      <c r="B531" s="164"/>
      <c r="C531" s="49" t="n">
        <v>30</v>
      </c>
      <c r="D531" s="50" t="n">
        <v>125</v>
      </c>
      <c r="E531" s="74"/>
      <c r="F531" s="55"/>
      <c r="G531" s="55"/>
      <c r="H531" s="55"/>
      <c r="I531" s="55"/>
      <c r="J531" s="55"/>
      <c r="K531" s="55"/>
      <c r="L531" s="51" t="n">
        <f aca="false">E531+F531+G531+H531+I531+J531+K531</f>
        <v>0</v>
      </c>
      <c r="M531" s="52" t="n">
        <f aca="false">L531*D531</f>
        <v>0</v>
      </c>
      <c r="N531" s="273"/>
      <c r="O531" s="268"/>
      <c r="R531" s="269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</row>
    <row r="532" customFormat="false" ht="14.25" hidden="false" customHeight="true" outlineLevel="0" collapsed="false">
      <c r="A532" s="163"/>
      <c r="B532" s="164"/>
      <c r="C532" s="49" t="n">
        <v>32</v>
      </c>
      <c r="D532" s="50" t="n">
        <v>125</v>
      </c>
      <c r="E532" s="74"/>
      <c r="F532" s="55"/>
      <c r="G532" s="55"/>
      <c r="H532" s="55"/>
      <c r="I532" s="55"/>
      <c r="J532" s="55"/>
      <c r="K532" s="55"/>
      <c r="L532" s="51" t="n">
        <f aca="false">E532+F532+G532+H532+I532+J532+K532</f>
        <v>0</v>
      </c>
      <c r="M532" s="52" t="n">
        <f aca="false">L532*D532</f>
        <v>0</v>
      </c>
      <c r="N532" s="273"/>
      <c r="O532" s="268"/>
      <c r="R532" s="269"/>
      <c r="S532" s="382"/>
      <c r="T532" s="382"/>
      <c r="U532" s="382"/>
      <c r="V532" s="382"/>
      <c r="W532" s="382"/>
      <c r="X532" s="382"/>
      <c r="Y532" s="382"/>
      <c r="Z532" s="382"/>
      <c r="AA532" s="33"/>
      <c r="AB532" s="33"/>
    </row>
    <row r="533" customFormat="false" ht="14.25" hidden="false" customHeight="true" outlineLevel="0" collapsed="false">
      <c r="A533" s="163"/>
      <c r="B533" s="164"/>
      <c r="C533" s="49" t="n">
        <v>34</v>
      </c>
      <c r="D533" s="50" t="n">
        <v>138</v>
      </c>
      <c r="E533" s="55"/>
      <c r="F533" s="55"/>
      <c r="G533" s="55"/>
      <c r="H533" s="55"/>
      <c r="I533" s="55"/>
      <c r="J533" s="55"/>
      <c r="K533" s="55"/>
      <c r="L533" s="51" t="n">
        <f aca="false">E533+F533+G533+H533+I533+J533+K533</f>
        <v>0</v>
      </c>
      <c r="M533" s="52" t="n">
        <f aca="false">L533*D533</f>
        <v>0</v>
      </c>
      <c r="N533" s="273"/>
      <c r="O533" s="268"/>
      <c r="R533" s="269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</row>
    <row r="534" customFormat="false" ht="14.25" hidden="false" customHeight="true" outlineLevel="0" collapsed="false">
      <c r="A534" s="169"/>
      <c r="B534" s="293"/>
      <c r="C534" s="64" t="n">
        <v>36</v>
      </c>
      <c r="D534" s="50" t="n">
        <v>153</v>
      </c>
      <c r="E534" s="55"/>
      <c r="F534" s="66"/>
      <c r="G534" s="66"/>
      <c r="H534" s="66"/>
      <c r="I534" s="66"/>
      <c r="J534" s="66"/>
      <c r="K534" s="66"/>
      <c r="L534" s="51" t="n">
        <f aca="false">E534+F534+G534+H534+I534+J534+K534</f>
        <v>0</v>
      </c>
      <c r="M534" s="68" t="n">
        <f aca="false">L534*D534</f>
        <v>0</v>
      </c>
      <c r="N534" s="311"/>
      <c r="O534" s="268"/>
      <c r="R534" s="269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</row>
    <row r="535" customFormat="false" ht="14.25" hidden="false" customHeight="true" outlineLevel="0" collapsed="false">
      <c r="A535" s="167" t="s">
        <v>430</v>
      </c>
      <c r="B535" s="161" t="s">
        <v>17</v>
      </c>
      <c r="C535" s="36"/>
      <c r="D535" s="37" t="n">
        <v>0</v>
      </c>
      <c r="E535" s="38" t="s">
        <v>17</v>
      </c>
      <c r="F535" s="78" t="s">
        <v>431</v>
      </c>
      <c r="G535" s="78" t="s">
        <v>421</v>
      </c>
      <c r="H535" s="78" t="s">
        <v>160</v>
      </c>
      <c r="I535" s="78" t="s">
        <v>432</v>
      </c>
      <c r="J535" s="78" t="s">
        <v>100</v>
      </c>
      <c r="K535" s="78" t="s">
        <v>433</v>
      </c>
      <c r="L535" s="44" t="n">
        <f aca="false">L536+L537+L538+L539+L541+L540+L542</f>
        <v>0</v>
      </c>
      <c r="M535" s="383"/>
      <c r="N535" s="282"/>
      <c r="O535" s="268"/>
      <c r="R535" s="269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</row>
    <row r="536" customFormat="false" ht="14.25" hidden="false" customHeight="true" outlineLevel="0" collapsed="false">
      <c r="A536" s="163"/>
      <c r="B536" s="164"/>
      <c r="C536" s="49" t="n">
        <v>24</v>
      </c>
      <c r="D536" s="50" t="n">
        <v>74</v>
      </c>
      <c r="E536" s="49"/>
      <c r="F536" s="55"/>
      <c r="G536" s="55"/>
      <c r="H536" s="55"/>
      <c r="I536" s="55"/>
      <c r="J536" s="55"/>
      <c r="K536" s="55"/>
      <c r="L536" s="51" t="n">
        <f aca="false">E536+F536+G536+H536+I536+J536+K536</f>
        <v>0</v>
      </c>
      <c r="M536" s="384" t="n">
        <f aca="false">L536*D536</f>
        <v>0</v>
      </c>
      <c r="N536" s="273"/>
      <c r="O536" s="268"/>
      <c r="R536" s="269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</row>
    <row r="537" customFormat="false" ht="14.25" hidden="false" customHeight="true" outlineLevel="0" collapsed="false">
      <c r="A537" s="163"/>
      <c r="B537" s="164"/>
      <c r="C537" s="49" t="n">
        <v>26</v>
      </c>
      <c r="D537" s="50" t="n">
        <v>102</v>
      </c>
      <c r="E537" s="49"/>
      <c r="F537" s="55"/>
      <c r="G537" s="55"/>
      <c r="H537" s="55"/>
      <c r="I537" s="55"/>
      <c r="J537" s="55"/>
      <c r="K537" s="55"/>
      <c r="L537" s="51" t="n">
        <f aca="false">E537+F537+G537+H537+I537+J537+K537</f>
        <v>0</v>
      </c>
      <c r="M537" s="384" t="n">
        <f aca="false">L537*D537</f>
        <v>0</v>
      </c>
      <c r="N537" s="273"/>
      <c r="O537" s="268"/>
      <c r="R537" s="269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</row>
    <row r="538" customFormat="false" ht="14.25" hidden="false" customHeight="true" outlineLevel="0" collapsed="false">
      <c r="A538" s="163"/>
      <c r="B538" s="164"/>
      <c r="C538" s="49" t="n">
        <v>28</v>
      </c>
      <c r="D538" s="50" t="n">
        <v>102</v>
      </c>
      <c r="E538" s="49"/>
      <c r="F538" s="55"/>
      <c r="G538" s="55"/>
      <c r="H538" s="55"/>
      <c r="I538" s="55"/>
      <c r="J538" s="55"/>
      <c r="K538" s="55"/>
      <c r="L538" s="51" t="n">
        <f aca="false">E538+F538+G538+H538+I538+J538+K538</f>
        <v>0</v>
      </c>
      <c r="M538" s="384" t="n">
        <f aca="false">L538*D538</f>
        <v>0</v>
      </c>
      <c r="N538" s="273"/>
      <c r="O538" s="268"/>
      <c r="R538" s="269"/>
    </row>
    <row r="539" customFormat="false" ht="14.25" hidden="false" customHeight="true" outlineLevel="0" collapsed="false">
      <c r="A539" s="163"/>
      <c r="B539" s="164"/>
      <c r="C539" s="49" t="n">
        <v>30</v>
      </c>
      <c r="D539" s="50" t="n">
        <v>116</v>
      </c>
      <c r="E539" s="49"/>
      <c r="F539" s="55"/>
      <c r="G539" s="55"/>
      <c r="H539" s="55"/>
      <c r="I539" s="55"/>
      <c r="J539" s="55"/>
      <c r="K539" s="55"/>
      <c r="L539" s="51" t="n">
        <f aca="false">E539+F539+G539+H539+I539+J539+K539</f>
        <v>0</v>
      </c>
      <c r="M539" s="384" t="n">
        <f aca="false">L539*D539</f>
        <v>0</v>
      </c>
      <c r="N539" s="273"/>
      <c r="O539" s="268"/>
      <c r="R539" s="269"/>
    </row>
    <row r="540" customFormat="false" ht="14.25" hidden="false" customHeight="true" outlineLevel="0" collapsed="false">
      <c r="A540" s="163"/>
      <c r="B540" s="164"/>
      <c r="C540" s="49" t="n">
        <v>32</v>
      </c>
      <c r="D540" s="50" t="n">
        <v>116</v>
      </c>
      <c r="E540" s="49"/>
      <c r="F540" s="55"/>
      <c r="G540" s="55"/>
      <c r="H540" s="55"/>
      <c r="I540" s="55"/>
      <c r="J540" s="55"/>
      <c r="K540" s="55"/>
      <c r="L540" s="51" t="n">
        <f aca="false">E540+F540+G540+H540+I540+J540+K540</f>
        <v>0</v>
      </c>
      <c r="M540" s="384" t="n">
        <f aca="false">L540*D540</f>
        <v>0</v>
      </c>
      <c r="N540" s="273"/>
      <c r="O540" s="268"/>
      <c r="R540" s="269"/>
    </row>
    <row r="541" customFormat="false" ht="14.25" hidden="false" customHeight="true" outlineLevel="0" collapsed="false">
      <c r="A541" s="163"/>
      <c r="B541" s="164"/>
      <c r="C541" s="49" t="n">
        <v>34</v>
      </c>
      <c r="D541" s="50" t="n">
        <v>132</v>
      </c>
      <c r="E541" s="49"/>
      <c r="F541" s="55"/>
      <c r="G541" s="55"/>
      <c r="H541" s="55"/>
      <c r="I541" s="55"/>
      <c r="J541" s="55"/>
      <c r="K541" s="55"/>
      <c r="L541" s="51" t="n">
        <f aca="false">E541+F541+G541+H541+I541+J541+K541</f>
        <v>0</v>
      </c>
      <c r="M541" s="384" t="n">
        <f aca="false">L541*D541</f>
        <v>0</v>
      </c>
      <c r="N541" s="273"/>
      <c r="O541" s="268"/>
      <c r="R541" s="269"/>
    </row>
    <row r="542" customFormat="false" ht="14.25" hidden="false" customHeight="true" outlineLevel="0" collapsed="false">
      <c r="A542" s="163"/>
      <c r="B542" s="164"/>
      <c r="C542" s="49" t="n">
        <v>36</v>
      </c>
      <c r="D542" s="50" t="n">
        <v>144</v>
      </c>
      <c r="E542" s="49"/>
      <c r="F542" s="55"/>
      <c r="G542" s="55"/>
      <c r="H542" s="55"/>
      <c r="I542" s="55"/>
      <c r="J542" s="55"/>
      <c r="K542" s="55"/>
      <c r="L542" s="51" t="n">
        <f aca="false">E542+F542+G542+H542+I542+J542+K542</f>
        <v>0</v>
      </c>
      <c r="M542" s="384" t="n">
        <f aca="false">L542*D542</f>
        <v>0</v>
      </c>
      <c r="N542" s="273"/>
      <c r="O542" s="268"/>
      <c r="R542" s="269"/>
    </row>
    <row r="543" customFormat="false" ht="14.25" hidden="false" customHeight="true" outlineLevel="0" collapsed="false">
      <c r="A543" s="385" t="s">
        <v>434</v>
      </c>
      <c r="B543" s="170"/>
      <c r="C543" s="49" t="n">
        <v>38</v>
      </c>
      <c r="D543" s="50" t="n">
        <v>144</v>
      </c>
      <c r="E543" s="55"/>
      <c r="F543" s="55"/>
      <c r="G543" s="66"/>
      <c r="H543" s="66"/>
      <c r="I543" s="66"/>
      <c r="J543" s="66"/>
      <c r="K543" s="66"/>
      <c r="L543" s="51" t="n">
        <f aca="false">E543+F543+G543+H543+I543+J543+K543</f>
        <v>0</v>
      </c>
      <c r="M543" s="384" t="n">
        <f aca="false">L543*D543</f>
        <v>0</v>
      </c>
      <c r="N543" s="321"/>
      <c r="O543" s="268"/>
      <c r="R543" s="269"/>
    </row>
    <row r="544" customFormat="false" ht="14.25" hidden="true" customHeight="true" outlineLevel="0" collapsed="false">
      <c r="A544" s="167" t="s">
        <v>435</v>
      </c>
      <c r="B544" s="161" t="s">
        <v>16</v>
      </c>
      <c r="C544" s="36"/>
      <c r="D544" s="37" t="n">
        <v>0</v>
      </c>
      <c r="E544" s="38" t="s">
        <v>17</v>
      </c>
      <c r="F544" s="39" t="s">
        <v>19</v>
      </c>
      <c r="G544" s="40" t="s">
        <v>20</v>
      </c>
      <c r="H544" s="41" t="s">
        <v>21</v>
      </c>
      <c r="I544" s="42" t="s">
        <v>22</v>
      </c>
      <c r="J544" s="357"/>
      <c r="K544" s="357"/>
      <c r="L544" s="44" t="n">
        <f aca="false">L545+L546+L547+L548+L550+L549</f>
        <v>0</v>
      </c>
      <c r="M544" s="46"/>
      <c r="N544" s="282"/>
      <c r="O544" s="268"/>
      <c r="R544" s="269"/>
    </row>
    <row r="545" customFormat="false" ht="14.25" hidden="true" customHeight="true" outlineLevel="0" collapsed="false">
      <c r="A545" s="163"/>
      <c r="B545" s="164"/>
      <c r="C545" s="49" t="n">
        <v>22</v>
      </c>
      <c r="D545" s="50" t="n">
        <v>44</v>
      </c>
      <c r="E545" s="49"/>
      <c r="F545" s="55"/>
      <c r="G545" s="55"/>
      <c r="H545" s="55"/>
      <c r="I545" s="55"/>
      <c r="J545" s="55"/>
      <c r="K545" s="55"/>
      <c r="L545" s="51" t="n">
        <f aca="false">E545+F545+G545+H545+I545+J545+K545</f>
        <v>0</v>
      </c>
      <c r="M545" s="52" t="n">
        <f aca="false">L545*D545</f>
        <v>0</v>
      </c>
      <c r="N545" s="273"/>
      <c r="O545" s="268"/>
      <c r="R545" s="269"/>
    </row>
    <row r="546" customFormat="false" ht="14.25" hidden="true" customHeight="true" outlineLevel="0" collapsed="false">
      <c r="A546" s="163"/>
      <c r="B546" s="164"/>
      <c r="C546" s="49" t="n">
        <v>26</v>
      </c>
      <c r="D546" s="50" t="n">
        <v>44</v>
      </c>
      <c r="E546" s="49"/>
      <c r="F546" s="55"/>
      <c r="G546" s="55"/>
      <c r="H546" s="55"/>
      <c r="I546" s="55"/>
      <c r="J546" s="55"/>
      <c r="K546" s="55"/>
      <c r="L546" s="51" t="n">
        <f aca="false">E546+F546+G546+H546+I546+J546+K546</f>
        <v>0</v>
      </c>
      <c r="M546" s="52" t="n">
        <f aca="false">L546*D546</f>
        <v>0</v>
      </c>
      <c r="N546" s="273"/>
      <c r="O546" s="268"/>
      <c r="R546" s="269"/>
    </row>
    <row r="547" customFormat="false" ht="14.25" hidden="true" customHeight="true" outlineLevel="0" collapsed="false">
      <c r="A547" s="163"/>
      <c r="B547" s="164"/>
      <c r="C547" s="49" t="n">
        <v>28</v>
      </c>
      <c r="D547" s="50" t="n">
        <v>44</v>
      </c>
      <c r="E547" s="49"/>
      <c r="F547" s="55"/>
      <c r="G547" s="55"/>
      <c r="H547" s="55"/>
      <c r="I547" s="55"/>
      <c r="J547" s="55"/>
      <c r="K547" s="55"/>
      <c r="L547" s="51" t="n">
        <f aca="false">E547+F547+G547+H547+I547+J547+K547</f>
        <v>0</v>
      </c>
      <c r="M547" s="52" t="n">
        <f aca="false">L547*D547</f>
        <v>0</v>
      </c>
      <c r="N547" s="273"/>
      <c r="O547" s="268"/>
      <c r="R547" s="269"/>
    </row>
    <row r="548" customFormat="false" ht="14.25" hidden="true" customHeight="true" outlineLevel="0" collapsed="false">
      <c r="A548" s="163"/>
      <c r="B548" s="164"/>
      <c r="C548" s="49" t="n">
        <v>30</v>
      </c>
      <c r="D548" s="50" t="n">
        <v>44</v>
      </c>
      <c r="E548" s="49"/>
      <c r="F548" s="55"/>
      <c r="G548" s="55"/>
      <c r="H548" s="55"/>
      <c r="I548" s="55"/>
      <c r="J548" s="55"/>
      <c r="K548" s="55"/>
      <c r="L548" s="51" t="n">
        <f aca="false">E548+F548+G548+H548+I548+J548+K548</f>
        <v>0</v>
      </c>
      <c r="M548" s="52" t="n">
        <f aca="false">L548*D548</f>
        <v>0</v>
      </c>
      <c r="N548" s="273"/>
      <c r="O548" s="268"/>
      <c r="R548" s="269"/>
    </row>
    <row r="549" customFormat="false" ht="14.25" hidden="true" customHeight="true" outlineLevel="0" collapsed="false">
      <c r="A549" s="163"/>
      <c r="B549" s="164"/>
      <c r="C549" s="49" t="n">
        <v>32</v>
      </c>
      <c r="D549" s="50" t="n">
        <v>47</v>
      </c>
      <c r="E549" s="55"/>
      <c r="F549" s="55"/>
      <c r="G549" s="55"/>
      <c r="H549" s="55"/>
      <c r="I549" s="55"/>
      <c r="J549" s="55"/>
      <c r="K549" s="55"/>
      <c r="L549" s="51" t="n">
        <f aca="false">E549+F549+G549+H549+I549+J549+K549</f>
        <v>0</v>
      </c>
      <c r="M549" s="52" t="n">
        <f aca="false">L549*D549</f>
        <v>0</v>
      </c>
      <c r="N549" s="273"/>
      <c r="O549" s="268"/>
      <c r="R549" s="269"/>
    </row>
    <row r="550" customFormat="false" ht="14.25" hidden="true" customHeight="true" outlineLevel="0" collapsed="false">
      <c r="A550" s="169"/>
      <c r="B550" s="293"/>
      <c r="C550" s="64" t="n">
        <v>34</v>
      </c>
      <c r="D550" s="50" t="n">
        <v>47</v>
      </c>
      <c r="E550" s="66"/>
      <c r="F550" s="66"/>
      <c r="G550" s="66"/>
      <c r="H550" s="66"/>
      <c r="I550" s="66"/>
      <c r="J550" s="66"/>
      <c r="K550" s="66"/>
      <c r="L550" s="51" t="n">
        <f aca="false">E550+F550+G550+H550+I550+J550+K550</f>
        <v>0</v>
      </c>
      <c r="M550" s="68" t="n">
        <f aca="false">L550*D550</f>
        <v>0</v>
      </c>
      <c r="N550" s="311"/>
      <c r="O550" s="268"/>
      <c r="R550" s="269"/>
    </row>
    <row r="551" customFormat="false" ht="14.25" hidden="false" customHeight="true" outlineLevel="0" collapsed="false">
      <c r="A551" s="167" t="s">
        <v>436</v>
      </c>
      <c r="B551" s="161" t="s">
        <v>16</v>
      </c>
      <c r="C551" s="36"/>
      <c r="D551" s="37" t="n">
        <v>0</v>
      </c>
      <c r="E551" s="38" t="s">
        <v>414</v>
      </c>
      <c r="F551" s="89"/>
      <c r="G551" s="89"/>
      <c r="H551" s="89"/>
      <c r="I551" s="89"/>
      <c r="J551" s="89"/>
      <c r="K551" s="89"/>
      <c r="L551" s="44" t="n">
        <f aca="false">L552+L553+L554+L555+L557+L556</f>
        <v>0</v>
      </c>
      <c r="M551" s="46"/>
      <c r="N551" s="282"/>
      <c r="O551" s="268"/>
      <c r="R551" s="269"/>
    </row>
    <row r="552" customFormat="false" ht="14.25" hidden="false" customHeight="true" outlineLevel="0" collapsed="false">
      <c r="A552" s="163"/>
      <c r="B552" s="164"/>
      <c r="C552" s="49" t="n">
        <v>24</v>
      </c>
      <c r="D552" s="50" t="n">
        <v>72</v>
      </c>
      <c r="E552" s="49"/>
      <c r="F552" s="55"/>
      <c r="G552" s="55"/>
      <c r="H552" s="55"/>
      <c r="I552" s="55"/>
      <c r="J552" s="55"/>
      <c r="K552" s="55"/>
      <c r="L552" s="51" t="n">
        <f aca="false">E552+F552+G552+H552+I552+J552</f>
        <v>0</v>
      </c>
      <c r="M552" s="52" t="n">
        <f aca="false">L552*D552</f>
        <v>0</v>
      </c>
      <c r="N552" s="273"/>
      <c r="O552" s="268"/>
      <c r="R552" s="269"/>
    </row>
    <row r="553" customFormat="false" ht="14.25" hidden="false" customHeight="true" outlineLevel="0" collapsed="false">
      <c r="A553" s="163"/>
      <c r="B553" s="164"/>
      <c r="C553" s="49" t="n">
        <v>26</v>
      </c>
      <c r="D553" s="50" t="n">
        <v>82</v>
      </c>
      <c r="E553" s="49"/>
      <c r="F553" s="55"/>
      <c r="G553" s="55"/>
      <c r="H553" s="55"/>
      <c r="I553" s="55"/>
      <c r="J553" s="55"/>
      <c r="K553" s="55"/>
      <c r="L553" s="51" t="n">
        <f aca="false">E553+F553+G553+H553+I553+J553</f>
        <v>0</v>
      </c>
      <c r="M553" s="52" t="n">
        <f aca="false">L553*D553</f>
        <v>0</v>
      </c>
      <c r="N553" s="273"/>
      <c r="O553" s="268"/>
      <c r="R553" s="269"/>
    </row>
    <row r="554" customFormat="false" ht="14.25" hidden="false" customHeight="true" outlineLevel="0" collapsed="false">
      <c r="A554" s="163"/>
      <c r="B554" s="164"/>
      <c r="C554" s="49" t="n">
        <v>28</v>
      </c>
      <c r="D554" s="50" t="n">
        <v>82</v>
      </c>
      <c r="E554" s="49"/>
      <c r="F554" s="55"/>
      <c r="G554" s="55"/>
      <c r="H554" s="55"/>
      <c r="I554" s="55"/>
      <c r="J554" s="55"/>
      <c r="K554" s="55"/>
      <c r="L554" s="51" t="n">
        <f aca="false">E554+F554+G554+H554+I554+J554</f>
        <v>0</v>
      </c>
      <c r="M554" s="52" t="n">
        <f aca="false">L554*D554</f>
        <v>0</v>
      </c>
      <c r="N554" s="273"/>
      <c r="O554" s="268"/>
      <c r="R554" s="269"/>
    </row>
    <row r="555" customFormat="false" ht="14.25" hidden="false" customHeight="true" outlineLevel="0" collapsed="false">
      <c r="A555" s="163"/>
      <c r="B555" s="164"/>
      <c r="C555" s="49" t="n">
        <v>30</v>
      </c>
      <c r="D555" s="50" t="n">
        <v>90</v>
      </c>
      <c r="E555" s="49"/>
      <c r="F555" s="55"/>
      <c r="G555" s="55"/>
      <c r="H555" s="55"/>
      <c r="I555" s="55"/>
      <c r="J555" s="55"/>
      <c r="K555" s="55"/>
      <c r="L555" s="51" t="n">
        <f aca="false">E555+F555+G555+H555+I555+J555</f>
        <v>0</v>
      </c>
      <c r="M555" s="52" t="n">
        <f aca="false">L555*D555</f>
        <v>0</v>
      </c>
      <c r="N555" s="273"/>
      <c r="O555" s="268"/>
      <c r="R555" s="269"/>
    </row>
    <row r="556" customFormat="false" ht="14.25" hidden="false" customHeight="true" outlineLevel="0" collapsed="false">
      <c r="A556" s="163"/>
      <c r="B556" s="164"/>
      <c r="C556" s="49" t="n">
        <v>32</v>
      </c>
      <c r="D556" s="50" t="n">
        <v>90</v>
      </c>
      <c r="E556" s="49"/>
      <c r="F556" s="55"/>
      <c r="G556" s="55"/>
      <c r="H556" s="55"/>
      <c r="I556" s="55"/>
      <c r="J556" s="55"/>
      <c r="K556" s="55"/>
      <c r="L556" s="51" t="n">
        <f aca="false">E556+F556+G556+H556+I556+J556</f>
        <v>0</v>
      </c>
      <c r="M556" s="52" t="n">
        <f aca="false">L556*D556</f>
        <v>0</v>
      </c>
      <c r="N556" s="273"/>
      <c r="O556" s="268"/>
      <c r="R556" s="269"/>
    </row>
    <row r="557" customFormat="false" ht="14.25" hidden="false" customHeight="true" outlineLevel="0" collapsed="false">
      <c r="A557" s="169"/>
      <c r="B557" s="293"/>
      <c r="C557" s="64" t="n">
        <v>34</v>
      </c>
      <c r="D557" s="50" t="n">
        <v>67</v>
      </c>
      <c r="E557" s="64"/>
      <c r="F557" s="66"/>
      <c r="G557" s="66"/>
      <c r="H557" s="66"/>
      <c r="I557" s="66"/>
      <c r="J557" s="66"/>
      <c r="K557" s="66"/>
      <c r="L557" s="67" t="n">
        <f aca="false">E557+F557+G557+H557+I557+J557</f>
        <v>0</v>
      </c>
      <c r="M557" s="68" t="n">
        <f aca="false">L557*D557</f>
        <v>0</v>
      </c>
      <c r="N557" s="311"/>
      <c r="O557" s="268"/>
      <c r="R557" s="269"/>
    </row>
    <row r="558" customFormat="false" ht="14.25" hidden="true" customHeight="true" outlineLevel="0" collapsed="false">
      <c r="A558" s="167" t="s">
        <v>437</v>
      </c>
      <c r="B558" s="161" t="s">
        <v>304</v>
      </c>
      <c r="C558" s="36"/>
      <c r="D558" s="37" t="n">
        <v>0</v>
      </c>
      <c r="E558" s="38" t="s">
        <v>414</v>
      </c>
      <c r="F558" s="89"/>
      <c r="G558" s="89"/>
      <c r="H558" s="89"/>
      <c r="I558" s="89"/>
      <c r="J558" s="89"/>
      <c r="K558" s="89"/>
      <c r="L558" s="44" t="n">
        <f aca="false">L559+L560+L561+L562+L564+L563</f>
        <v>0</v>
      </c>
      <c r="M558" s="46"/>
      <c r="N558" s="282"/>
      <c r="O558" s="268"/>
      <c r="R558" s="269"/>
    </row>
    <row r="559" customFormat="false" ht="14.25" hidden="true" customHeight="true" outlineLevel="0" collapsed="false">
      <c r="A559" s="163"/>
      <c r="B559" s="164"/>
      <c r="C559" s="49" t="n">
        <v>24</v>
      </c>
      <c r="D559" s="50" t="n">
        <v>72</v>
      </c>
      <c r="E559" s="49"/>
      <c r="F559" s="55"/>
      <c r="G559" s="55"/>
      <c r="H559" s="55"/>
      <c r="I559" s="55"/>
      <c r="J559" s="55"/>
      <c r="K559" s="55"/>
      <c r="L559" s="51" t="n">
        <f aca="false">E559+F559+G559+H559+I559+J559</f>
        <v>0</v>
      </c>
      <c r="M559" s="52" t="n">
        <f aca="false">L559*D559</f>
        <v>0</v>
      </c>
      <c r="N559" s="273"/>
      <c r="O559" s="268"/>
      <c r="R559" s="269"/>
    </row>
    <row r="560" customFormat="false" ht="14.25" hidden="true" customHeight="true" outlineLevel="0" collapsed="false">
      <c r="A560" s="163"/>
      <c r="B560" s="164"/>
      <c r="C560" s="49" t="n">
        <v>26</v>
      </c>
      <c r="D560" s="50" t="n">
        <v>82</v>
      </c>
      <c r="E560" s="49"/>
      <c r="F560" s="55"/>
      <c r="G560" s="55"/>
      <c r="H560" s="55"/>
      <c r="I560" s="55"/>
      <c r="J560" s="55"/>
      <c r="K560" s="55"/>
      <c r="L560" s="51" t="n">
        <f aca="false">E560+F560+G560+H560+I560+J560</f>
        <v>0</v>
      </c>
      <c r="M560" s="52" t="n">
        <f aca="false">L560*D560</f>
        <v>0</v>
      </c>
      <c r="N560" s="273"/>
      <c r="O560" s="268"/>
      <c r="R560" s="269"/>
    </row>
    <row r="561" customFormat="false" ht="14.25" hidden="true" customHeight="true" outlineLevel="0" collapsed="false">
      <c r="A561" s="163"/>
      <c r="B561" s="164"/>
      <c r="C561" s="49" t="n">
        <v>28</v>
      </c>
      <c r="D561" s="50" t="n">
        <v>82</v>
      </c>
      <c r="E561" s="49"/>
      <c r="F561" s="55"/>
      <c r="G561" s="55"/>
      <c r="H561" s="55"/>
      <c r="I561" s="55"/>
      <c r="J561" s="55"/>
      <c r="K561" s="55"/>
      <c r="L561" s="51" t="n">
        <f aca="false">E561+F561+G561+H561+I561+J561</f>
        <v>0</v>
      </c>
      <c r="M561" s="52" t="n">
        <f aca="false">L561*D561</f>
        <v>0</v>
      </c>
      <c r="N561" s="273"/>
      <c r="O561" s="268"/>
      <c r="R561" s="269"/>
    </row>
    <row r="562" customFormat="false" ht="14.25" hidden="true" customHeight="true" outlineLevel="0" collapsed="false">
      <c r="A562" s="163"/>
      <c r="B562" s="164"/>
      <c r="C562" s="49" t="n">
        <v>30</v>
      </c>
      <c r="D562" s="50" t="n">
        <v>90</v>
      </c>
      <c r="E562" s="49"/>
      <c r="F562" s="55"/>
      <c r="G562" s="55"/>
      <c r="H562" s="55"/>
      <c r="I562" s="55"/>
      <c r="J562" s="55"/>
      <c r="K562" s="55"/>
      <c r="L562" s="51" t="n">
        <f aca="false">E562+F562+G562+H562+I562+J562</f>
        <v>0</v>
      </c>
      <c r="M562" s="52" t="n">
        <f aca="false">L562*D562</f>
        <v>0</v>
      </c>
      <c r="N562" s="273"/>
      <c r="O562" s="268"/>
      <c r="R562" s="269"/>
    </row>
    <row r="563" customFormat="false" ht="14.25" hidden="true" customHeight="true" outlineLevel="0" collapsed="false">
      <c r="A563" s="163"/>
      <c r="B563" s="164"/>
      <c r="C563" s="49" t="n">
        <v>32</v>
      </c>
      <c r="D563" s="50" t="n">
        <v>90</v>
      </c>
      <c r="E563" s="49"/>
      <c r="F563" s="55"/>
      <c r="G563" s="55"/>
      <c r="H563" s="55"/>
      <c r="I563" s="55"/>
      <c r="J563" s="55"/>
      <c r="K563" s="55"/>
      <c r="L563" s="51" t="n">
        <f aca="false">E563+F563+G563+H563+I563+J563</f>
        <v>0</v>
      </c>
      <c r="M563" s="52" t="n">
        <f aca="false">L563*D563</f>
        <v>0</v>
      </c>
      <c r="N563" s="273"/>
      <c r="O563" s="268"/>
      <c r="R563" s="269"/>
    </row>
    <row r="564" customFormat="false" ht="14.25" hidden="true" customHeight="true" outlineLevel="0" collapsed="false">
      <c r="A564" s="169"/>
      <c r="B564" s="293"/>
      <c r="C564" s="64" t="n">
        <v>34</v>
      </c>
      <c r="D564" s="50" t="n">
        <v>67</v>
      </c>
      <c r="E564" s="64"/>
      <c r="F564" s="66"/>
      <c r="G564" s="66"/>
      <c r="H564" s="66"/>
      <c r="I564" s="66"/>
      <c r="J564" s="66"/>
      <c r="K564" s="66"/>
      <c r="L564" s="67" t="n">
        <f aca="false">E564+F564+G564+H564+I564+J564</f>
        <v>0</v>
      </c>
      <c r="M564" s="68" t="n">
        <f aca="false">L564*D564</f>
        <v>0</v>
      </c>
      <c r="N564" s="311"/>
      <c r="O564" s="268"/>
      <c r="R564" s="269"/>
    </row>
    <row r="565" customFormat="false" ht="14.25" hidden="false" customHeight="true" outlineLevel="0" collapsed="false">
      <c r="A565" s="167" t="s">
        <v>438</v>
      </c>
      <c r="B565" s="161" t="s">
        <v>16</v>
      </c>
      <c r="C565" s="36"/>
      <c r="D565" s="37" t="n">
        <v>0</v>
      </c>
      <c r="E565" s="38" t="s">
        <v>414</v>
      </c>
      <c r="F565" s="89"/>
      <c r="G565" s="89"/>
      <c r="H565" s="89"/>
      <c r="I565" s="89"/>
      <c r="J565" s="89"/>
      <c r="K565" s="89"/>
      <c r="L565" s="44" t="n">
        <f aca="false">L566+L567+L568+L569+L578+L570</f>
        <v>0</v>
      </c>
      <c r="M565" s="46"/>
      <c r="N565" s="282"/>
      <c r="O565" s="268"/>
      <c r="R565" s="269"/>
    </row>
    <row r="566" customFormat="false" ht="14.25" hidden="false" customHeight="true" outlineLevel="0" collapsed="false">
      <c r="A566" s="163"/>
      <c r="B566" s="164"/>
      <c r="C566" s="49" t="n">
        <v>26</v>
      </c>
      <c r="D566" s="50" t="n">
        <v>85</v>
      </c>
      <c r="E566" s="49"/>
      <c r="F566" s="55"/>
      <c r="G566" s="55"/>
      <c r="H566" s="55"/>
      <c r="I566" s="55"/>
      <c r="J566" s="55"/>
      <c r="K566" s="55"/>
      <c r="L566" s="51" t="n">
        <f aca="false">E566+F566+G566+H566+I566+J566</f>
        <v>0</v>
      </c>
      <c r="M566" s="52" t="n">
        <f aca="false">L566*D566</f>
        <v>0</v>
      </c>
      <c r="N566" s="273"/>
      <c r="O566" s="268"/>
      <c r="R566" s="269"/>
    </row>
    <row r="567" customFormat="false" ht="14.25" hidden="false" customHeight="true" outlineLevel="0" collapsed="false">
      <c r="A567" s="163"/>
      <c r="B567" s="164"/>
      <c r="C567" s="49" t="n">
        <v>28</v>
      </c>
      <c r="D567" s="50" t="n">
        <v>85</v>
      </c>
      <c r="E567" s="49"/>
      <c r="F567" s="55"/>
      <c r="G567" s="55"/>
      <c r="H567" s="55"/>
      <c r="I567" s="55"/>
      <c r="J567" s="55"/>
      <c r="K567" s="55"/>
      <c r="L567" s="51" t="n">
        <f aca="false">E567+F567+G567+H567+I567+J567</f>
        <v>0</v>
      </c>
      <c r="M567" s="52" t="n">
        <f aca="false">L567*D567</f>
        <v>0</v>
      </c>
      <c r="N567" s="273"/>
      <c r="O567" s="268"/>
      <c r="R567" s="269"/>
    </row>
    <row r="568" customFormat="false" ht="14.25" hidden="false" customHeight="true" outlineLevel="0" collapsed="false">
      <c r="A568" s="163"/>
      <c r="B568" s="164"/>
      <c r="C568" s="49" t="n">
        <v>30</v>
      </c>
      <c r="D568" s="50" t="n">
        <v>100</v>
      </c>
      <c r="E568" s="49"/>
      <c r="F568" s="55"/>
      <c r="G568" s="55"/>
      <c r="H568" s="55"/>
      <c r="I568" s="55"/>
      <c r="J568" s="55"/>
      <c r="K568" s="55"/>
      <c r="L568" s="51" t="n">
        <f aca="false">E568+F568+G568+H568+I568+J568</f>
        <v>0</v>
      </c>
      <c r="M568" s="52" t="n">
        <f aca="false">L568*D568</f>
        <v>0</v>
      </c>
      <c r="N568" s="273"/>
      <c r="O568" s="268"/>
      <c r="R568" s="269"/>
    </row>
    <row r="569" customFormat="false" ht="14.25" hidden="false" customHeight="true" outlineLevel="0" collapsed="false">
      <c r="A569" s="163"/>
      <c r="B569" s="164"/>
      <c r="C569" s="49" t="n">
        <v>32</v>
      </c>
      <c r="D569" s="50" t="n">
        <v>100</v>
      </c>
      <c r="E569" s="49"/>
      <c r="F569" s="55"/>
      <c r="G569" s="55"/>
      <c r="H569" s="55"/>
      <c r="I569" s="55"/>
      <c r="J569" s="55"/>
      <c r="K569" s="55"/>
      <c r="L569" s="51" t="n">
        <f aca="false">E569+F569+G569+H569+I569+J569</f>
        <v>0</v>
      </c>
      <c r="M569" s="52" t="n">
        <f aca="false">L569*D569</f>
        <v>0</v>
      </c>
      <c r="N569" s="273"/>
      <c r="O569" s="268"/>
      <c r="R569" s="269"/>
    </row>
    <row r="570" customFormat="false" ht="14.25" hidden="false" customHeight="true" outlineLevel="0" collapsed="false">
      <c r="A570" s="163"/>
      <c r="B570" s="164"/>
      <c r="C570" s="49" t="n">
        <v>34</v>
      </c>
      <c r="D570" s="50" t="n">
        <v>100</v>
      </c>
      <c r="E570" s="49"/>
      <c r="F570" s="55"/>
      <c r="G570" s="55"/>
      <c r="H570" s="55"/>
      <c r="I570" s="55"/>
      <c r="J570" s="55"/>
      <c r="K570" s="55"/>
      <c r="L570" s="51" t="n">
        <f aca="false">E570+F570+G570+H570+I570+J570</f>
        <v>0</v>
      </c>
      <c r="M570" s="52" t="n">
        <f aca="false">L570*D570</f>
        <v>0</v>
      </c>
      <c r="N570" s="273"/>
      <c r="O570" s="268"/>
      <c r="R570" s="269"/>
    </row>
    <row r="571" customFormat="false" ht="14.25" hidden="false" customHeight="true" outlineLevel="0" collapsed="false">
      <c r="A571" s="169"/>
      <c r="B571" s="293"/>
      <c r="C571" s="64" t="n">
        <v>36</v>
      </c>
      <c r="D571" s="50" t="n">
        <v>115</v>
      </c>
      <c r="E571" s="64"/>
      <c r="F571" s="64"/>
      <c r="G571" s="64"/>
      <c r="H571" s="66"/>
      <c r="I571" s="66"/>
      <c r="J571" s="66"/>
      <c r="K571" s="66"/>
      <c r="L571" s="67" t="n">
        <f aca="false">E571+F571+G571+H571+I571+J571</f>
        <v>0</v>
      </c>
      <c r="M571" s="68" t="n">
        <f aca="false">L571*D571</f>
        <v>0</v>
      </c>
      <c r="N571" s="311"/>
      <c r="O571" s="268"/>
      <c r="R571" s="269"/>
    </row>
    <row r="572" customFormat="false" ht="14.25" hidden="false" customHeight="true" outlineLevel="0" collapsed="false">
      <c r="A572" s="167" t="s">
        <v>439</v>
      </c>
      <c r="B572" s="161" t="s">
        <v>16</v>
      </c>
      <c r="C572" s="36"/>
      <c r="D572" s="37" t="n">
        <v>0</v>
      </c>
      <c r="E572" s="38" t="s">
        <v>337</v>
      </c>
      <c r="F572" s="89"/>
      <c r="G572" s="89"/>
      <c r="H572" s="89"/>
      <c r="I572" s="89"/>
      <c r="J572" s="89"/>
      <c r="K572" s="89"/>
      <c r="L572" s="44" t="n">
        <f aca="false">L573+L574+L575+L576+L585+L577</f>
        <v>0</v>
      </c>
      <c r="M572" s="46"/>
      <c r="N572" s="282"/>
      <c r="O572" s="268"/>
      <c r="R572" s="269"/>
    </row>
    <row r="573" customFormat="false" ht="14.25" hidden="false" customHeight="true" outlineLevel="0" collapsed="false">
      <c r="A573" s="163"/>
      <c r="B573" s="164"/>
      <c r="C573" s="49" t="n">
        <v>24</v>
      </c>
      <c r="D573" s="50" t="n">
        <v>72</v>
      </c>
      <c r="E573" s="49"/>
      <c r="F573" s="55"/>
      <c r="G573" s="55"/>
      <c r="H573" s="55"/>
      <c r="I573" s="55"/>
      <c r="J573" s="55"/>
      <c r="K573" s="55"/>
      <c r="L573" s="51" t="n">
        <f aca="false">E573+F573+G573+H573+I573+J573</f>
        <v>0</v>
      </c>
      <c r="M573" s="52" t="n">
        <f aca="false">L573*D573</f>
        <v>0</v>
      </c>
      <c r="N573" s="273"/>
      <c r="O573" s="268"/>
      <c r="R573" s="269"/>
    </row>
    <row r="574" customFormat="false" ht="14.25" hidden="false" customHeight="true" outlineLevel="0" collapsed="false">
      <c r="A574" s="163"/>
      <c r="B574" s="164"/>
      <c r="C574" s="49" t="n">
        <v>26</v>
      </c>
      <c r="D574" s="50" t="n">
        <v>82</v>
      </c>
      <c r="E574" s="49"/>
      <c r="F574" s="55"/>
      <c r="G574" s="55"/>
      <c r="H574" s="55"/>
      <c r="I574" s="55"/>
      <c r="J574" s="55"/>
      <c r="K574" s="55"/>
      <c r="L574" s="51" t="n">
        <f aca="false">E574+F574+G574+H574+I574+J574</f>
        <v>0</v>
      </c>
      <c r="M574" s="52" t="n">
        <f aca="false">L574*D574</f>
        <v>0</v>
      </c>
      <c r="N574" s="273"/>
      <c r="O574" s="268"/>
      <c r="R574" s="269"/>
    </row>
    <row r="575" customFormat="false" ht="14.25" hidden="false" customHeight="true" outlineLevel="0" collapsed="false">
      <c r="A575" s="163"/>
      <c r="B575" s="164"/>
      <c r="C575" s="49" t="n">
        <v>28</v>
      </c>
      <c r="D575" s="50" t="n">
        <v>82</v>
      </c>
      <c r="E575" s="49"/>
      <c r="F575" s="55"/>
      <c r="G575" s="55"/>
      <c r="H575" s="55"/>
      <c r="I575" s="55"/>
      <c r="J575" s="55"/>
      <c r="K575" s="55"/>
      <c r="L575" s="51" t="n">
        <f aca="false">E575+F575+G575+H575+I575+J575</f>
        <v>0</v>
      </c>
      <c r="M575" s="52" t="n">
        <f aca="false">L575*D575</f>
        <v>0</v>
      </c>
      <c r="N575" s="273"/>
      <c r="O575" s="268"/>
      <c r="R575" s="269"/>
    </row>
    <row r="576" customFormat="false" ht="14.25" hidden="false" customHeight="true" outlineLevel="0" collapsed="false">
      <c r="A576" s="163"/>
      <c r="B576" s="164"/>
      <c r="C576" s="49" t="n">
        <v>30</v>
      </c>
      <c r="D576" s="50" t="n">
        <v>90</v>
      </c>
      <c r="E576" s="49"/>
      <c r="F576" s="55"/>
      <c r="G576" s="55"/>
      <c r="H576" s="55"/>
      <c r="I576" s="55"/>
      <c r="J576" s="55"/>
      <c r="K576" s="55"/>
      <c r="L576" s="51" t="n">
        <f aca="false">E576+F576+G576+H576+I576+J576</f>
        <v>0</v>
      </c>
      <c r="M576" s="52" t="n">
        <f aca="false">L576*D576</f>
        <v>0</v>
      </c>
      <c r="N576" s="273"/>
      <c r="O576" s="268"/>
      <c r="R576" s="269"/>
    </row>
    <row r="577" customFormat="false" ht="14.25" hidden="false" customHeight="true" outlineLevel="0" collapsed="false">
      <c r="A577" s="163"/>
      <c r="B577" s="164"/>
      <c r="C577" s="49" t="n">
        <v>32</v>
      </c>
      <c r="D577" s="50" t="n">
        <v>90</v>
      </c>
      <c r="E577" s="49"/>
      <c r="F577" s="55"/>
      <c r="G577" s="55"/>
      <c r="H577" s="55"/>
      <c r="I577" s="55"/>
      <c r="J577" s="55"/>
      <c r="K577" s="55"/>
      <c r="L577" s="51" t="n">
        <f aca="false">E577+F577+G577+H577+I577+J577</f>
        <v>0</v>
      </c>
      <c r="M577" s="52" t="n">
        <f aca="false">L577*D577</f>
        <v>0</v>
      </c>
      <c r="N577" s="273"/>
      <c r="O577" s="268"/>
      <c r="R577" s="269"/>
    </row>
    <row r="578" customFormat="false" ht="14.25" hidden="true" customHeight="true" outlineLevel="0" collapsed="false">
      <c r="A578" s="167" t="s">
        <v>440</v>
      </c>
      <c r="B578" s="161" t="s">
        <v>304</v>
      </c>
      <c r="C578" s="89"/>
      <c r="D578" s="89" t="n">
        <v>0</v>
      </c>
      <c r="E578" s="38" t="s">
        <v>17</v>
      </c>
      <c r="F578" s="38" t="s">
        <v>414</v>
      </c>
      <c r="G578" s="38" t="s">
        <v>160</v>
      </c>
      <c r="H578" s="78" t="s">
        <v>441</v>
      </c>
      <c r="I578" s="89"/>
      <c r="J578" s="89"/>
      <c r="K578" s="89"/>
      <c r="L578" s="44" t="n">
        <f aca="false">L579+L580+L581+L582+L585+L583+L584</f>
        <v>0</v>
      </c>
      <c r="M578" s="46"/>
      <c r="N578" s="282"/>
      <c r="O578" s="268"/>
      <c r="R578" s="269"/>
    </row>
    <row r="579" customFormat="false" ht="14.25" hidden="true" customHeight="true" outlineLevel="0" collapsed="false">
      <c r="A579" s="163"/>
      <c r="B579" s="164"/>
      <c r="C579" s="49" t="n">
        <v>24</v>
      </c>
      <c r="D579" s="50" t="n">
        <v>93</v>
      </c>
      <c r="E579" s="55"/>
      <c r="F579" s="55"/>
      <c r="G579" s="55"/>
      <c r="H579" s="55"/>
      <c r="I579" s="55"/>
      <c r="J579" s="55"/>
      <c r="K579" s="55"/>
      <c r="L579" s="51" t="n">
        <f aca="false">E579+F579+G579+H579+I579+J579</f>
        <v>0</v>
      </c>
      <c r="M579" s="52" t="n">
        <f aca="false">L579*D579</f>
        <v>0</v>
      </c>
      <c r="N579" s="273"/>
      <c r="O579" s="268"/>
      <c r="R579" s="269"/>
    </row>
    <row r="580" customFormat="false" ht="14.25" hidden="true" customHeight="true" outlineLevel="0" collapsed="false">
      <c r="A580" s="163"/>
      <c r="B580" s="164"/>
      <c r="C580" s="49" t="n">
        <v>26</v>
      </c>
      <c r="D580" s="50" t="n">
        <v>93</v>
      </c>
      <c r="E580" s="49"/>
      <c r="F580" s="74"/>
      <c r="G580" s="74"/>
      <c r="H580" s="74"/>
      <c r="I580" s="55"/>
      <c r="J580" s="55"/>
      <c r="K580" s="55"/>
      <c r="L580" s="51" t="n">
        <f aca="false">E580+F580+G580+H580+I580+J580</f>
        <v>0</v>
      </c>
      <c r="M580" s="52" t="n">
        <f aca="false">L580*D580</f>
        <v>0</v>
      </c>
      <c r="N580" s="273"/>
      <c r="O580" s="268"/>
      <c r="R580" s="269"/>
    </row>
    <row r="581" customFormat="false" ht="14.25" hidden="true" customHeight="true" outlineLevel="0" collapsed="false">
      <c r="A581" s="163"/>
      <c r="B581" s="164"/>
      <c r="C581" s="49" t="n">
        <v>28</v>
      </c>
      <c r="D581" s="50" t="n">
        <v>93</v>
      </c>
      <c r="E581" s="49"/>
      <c r="F581" s="74"/>
      <c r="G581" s="74"/>
      <c r="H581" s="74"/>
      <c r="I581" s="55"/>
      <c r="J581" s="55"/>
      <c r="K581" s="55"/>
      <c r="L581" s="51" t="n">
        <f aca="false">E581+F581+G581+H581+I581+J581</f>
        <v>0</v>
      </c>
      <c r="M581" s="52" t="n">
        <f aca="false">L581*D581</f>
        <v>0</v>
      </c>
      <c r="N581" s="273"/>
      <c r="O581" s="268"/>
      <c r="R581" s="269"/>
    </row>
    <row r="582" customFormat="false" ht="14.25" hidden="true" customHeight="true" outlineLevel="0" collapsed="false">
      <c r="A582" s="163"/>
      <c r="B582" s="164"/>
      <c r="C582" s="49" t="n">
        <v>30</v>
      </c>
      <c r="D582" s="50" t="n">
        <v>113</v>
      </c>
      <c r="E582" s="49"/>
      <c r="F582" s="74"/>
      <c r="G582" s="74"/>
      <c r="H582" s="55"/>
      <c r="I582" s="55"/>
      <c r="J582" s="55"/>
      <c r="K582" s="55"/>
      <c r="L582" s="51" t="n">
        <f aca="false">E582+F582+G582+H582+I582+J582</f>
        <v>0</v>
      </c>
      <c r="M582" s="52" t="n">
        <f aca="false">L582*D582</f>
        <v>0</v>
      </c>
      <c r="N582" s="273"/>
      <c r="O582" s="268"/>
      <c r="R582" s="269"/>
    </row>
    <row r="583" customFormat="false" ht="14.25" hidden="true" customHeight="true" outlineLevel="0" collapsed="false">
      <c r="A583" s="163"/>
      <c r="B583" s="164"/>
      <c r="C583" s="49" t="n">
        <v>32</v>
      </c>
      <c r="D583" s="50" t="n">
        <v>113</v>
      </c>
      <c r="E583" s="49"/>
      <c r="F583" s="74"/>
      <c r="G583" s="74"/>
      <c r="H583" s="74"/>
      <c r="I583" s="55"/>
      <c r="J583" s="55"/>
      <c r="K583" s="55"/>
      <c r="L583" s="51" t="n">
        <f aca="false">E583+F583+G583+H583+I583+J583</f>
        <v>0</v>
      </c>
      <c r="M583" s="52" t="n">
        <f aca="false">L583*D583</f>
        <v>0</v>
      </c>
      <c r="N583" s="273"/>
      <c r="O583" s="268"/>
      <c r="R583" s="269"/>
    </row>
    <row r="584" customFormat="false" ht="14.25" hidden="true" customHeight="true" outlineLevel="0" collapsed="false">
      <c r="A584" s="163"/>
      <c r="B584" s="164"/>
      <c r="C584" s="49" t="n">
        <v>34</v>
      </c>
      <c r="D584" s="50" t="n">
        <v>132</v>
      </c>
      <c r="E584" s="49"/>
      <c r="F584" s="74"/>
      <c r="G584" s="74"/>
      <c r="H584" s="74"/>
      <c r="I584" s="55"/>
      <c r="J584" s="55"/>
      <c r="K584" s="55"/>
      <c r="L584" s="51" t="n">
        <f aca="false">E584+F584+G584+H584+I584+J584</f>
        <v>0</v>
      </c>
      <c r="M584" s="52" t="n">
        <f aca="false">L584*D584</f>
        <v>0</v>
      </c>
      <c r="N584" s="273"/>
      <c r="O584" s="268"/>
      <c r="R584" s="269"/>
    </row>
    <row r="585" customFormat="false" ht="14.25" hidden="true" customHeight="true" outlineLevel="0" collapsed="false">
      <c r="A585" s="169" t="s">
        <v>442</v>
      </c>
      <c r="B585" s="293"/>
      <c r="C585" s="64" t="n">
        <v>36</v>
      </c>
      <c r="D585" s="50" t="n">
        <v>139</v>
      </c>
      <c r="E585" s="66"/>
      <c r="F585" s="66"/>
      <c r="G585" s="66"/>
      <c r="H585" s="66"/>
      <c r="I585" s="66"/>
      <c r="J585" s="66"/>
      <c r="K585" s="66"/>
      <c r="L585" s="67" t="n">
        <f aca="false">E585+F585+G585+H585+I585+J585</f>
        <v>0</v>
      </c>
      <c r="M585" s="68" t="n">
        <f aca="false">L585*D585</f>
        <v>0</v>
      </c>
      <c r="N585" s="311"/>
      <c r="O585" s="268"/>
      <c r="R585" s="269"/>
    </row>
    <row r="586" customFormat="false" ht="14.25" hidden="false" customHeight="true" outlineLevel="0" collapsed="false">
      <c r="A586" s="167" t="s">
        <v>443</v>
      </c>
      <c r="B586" s="164" t="s">
        <v>71</v>
      </c>
      <c r="C586" s="49"/>
      <c r="D586" s="253" t="n">
        <v>0</v>
      </c>
      <c r="E586" s="171" t="s">
        <v>17</v>
      </c>
      <c r="F586" s="171" t="s">
        <v>444</v>
      </c>
      <c r="G586" s="171" t="s">
        <v>445</v>
      </c>
      <c r="H586" s="171" t="s">
        <v>446</v>
      </c>
      <c r="I586" s="89"/>
      <c r="J586" s="89"/>
      <c r="K586" s="89"/>
      <c r="L586" s="44" t="n">
        <f aca="false">L587+L588+L589+L590+L592+L591+L593</f>
        <v>0</v>
      </c>
      <c r="M586" s="46"/>
      <c r="N586" s="282"/>
      <c r="O586" s="268"/>
      <c r="R586" s="269"/>
    </row>
    <row r="587" customFormat="false" ht="14.25" hidden="false" customHeight="true" outlineLevel="0" collapsed="false">
      <c r="A587" s="163"/>
      <c r="B587" s="164"/>
      <c r="C587" s="49" t="n">
        <v>24</v>
      </c>
      <c r="D587" s="50" t="n">
        <v>46</v>
      </c>
      <c r="E587" s="74"/>
      <c r="F587" s="55"/>
      <c r="G587" s="55"/>
      <c r="H587" s="55"/>
      <c r="I587" s="55"/>
      <c r="J587" s="55"/>
      <c r="K587" s="55"/>
      <c r="L587" s="51" t="n">
        <f aca="false">E587+F587+G587+H587+I587+J587</f>
        <v>0</v>
      </c>
      <c r="M587" s="52" t="n">
        <f aca="false">L587*D587</f>
        <v>0</v>
      </c>
      <c r="N587" s="273"/>
      <c r="O587" s="268"/>
      <c r="R587" s="269"/>
    </row>
    <row r="588" customFormat="false" ht="14.25" hidden="false" customHeight="true" outlineLevel="0" collapsed="false">
      <c r="A588" s="163"/>
      <c r="B588" s="164"/>
      <c r="C588" s="49" t="n">
        <v>26</v>
      </c>
      <c r="D588" s="50" t="n">
        <v>60</v>
      </c>
      <c r="E588" s="74"/>
      <c r="F588" s="55"/>
      <c r="G588" s="55"/>
      <c r="H588" s="55"/>
      <c r="I588" s="55"/>
      <c r="J588" s="55"/>
      <c r="K588" s="55"/>
      <c r="L588" s="51" t="n">
        <f aca="false">E588+F588+G588+H588+I588+J588</f>
        <v>0</v>
      </c>
      <c r="M588" s="52" t="n">
        <f aca="false">L588*D588</f>
        <v>0</v>
      </c>
      <c r="N588" s="273"/>
      <c r="O588" s="268"/>
      <c r="R588" s="269"/>
    </row>
    <row r="589" customFormat="false" ht="14.25" hidden="false" customHeight="true" outlineLevel="0" collapsed="false">
      <c r="A589" s="163"/>
      <c r="B589" s="164"/>
      <c r="C589" s="49" t="n">
        <v>28</v>
      </c>
      <c r="D589" s="50" t="n">
        <v>60</v>
      </c>
      <c r="E589" s="74"/>
      <c r="F589" s="55"/>
      <c r="G589" s="55"/>
      <c r="H589" s="55"/>
      <c r="I589" s="55"/>
      <c r="J589" s="55"/>
      <c r="K589" s="55"/>
      <c r="L589" s="51" t="n">
        <f aca="false">E589+F589+G589+H589+I589+J589</f>
        <v>0</v>
      </c>
      <c r="M589" s="52" t="n">
        <f aca="false">L589*D589</f>
        <v>0</v>
      </c>
      <c r="N589" s="273"/>
      <c r="O589" s="268"/>
      <c r="R589" s="269"/>
    </row>
    <row r="590" customFormat="false" ht="14.25" hidden="false" customHeight="true" outlineLevel="0" collapsed="false">
      <c r="A590" s="163"/>
      <c r="B590" s="164"/>
      <c r="C590" s="49" t="n">
        <v>30</v>
      </c>
      <c r="D590" s="50" t="n">
        <v>72</v>
      </c>
      <c r="E590" s="74"/>
      <c r="F590" s="55"/>
      <c r="G590" s="55"/>
      <c r="H590" s="55"/>
      <c r="I590" s="55"/>
      <c r="J590" s="55"/>
      <c r="K590" s="55"/>
      <c r="L590" s="51" t="n">
        <f aca="false">E590+F590+G590+H590+I590+J590</f>
        <v>0</v>
      </c>
      <c r="M590" s="52" t="n">
        <f aca="false">L590*D590</f>
        <v>0</v>
      </c>
      <c r="N590" s="273"/>
      <c r="O590" s="268"/>
      <c r="R590" s="269"/>
    </row>
    <row r="591" customFormat="false" ht="14.25" hidden="false" customHeight="true" outlineLevel="0" collapsed="false">
      <c r="A591" s="163"/>
      <c r="B591" s="164"/>
      <c r="C591" s="49" t="n">
        <v>32</v>
      </c>
      <c r="D591" s="50" t="n">
        <v>72</v>
      </c>
      <c r="E591" s="74"/>
      <c r="F591" s="55"/>
      <c r="G591" s="55"/>
      <c r="H591" s="55"/>
      <c r="I591" s="55"/>
      <c r="J591" s="55"/>
      <c r="K591" s="55"/>
      <c r="L591" s="51" t="n">
        <f aca="false">E591+F591+G591+H591+I591+J591</f>
        <v>0</v>
      </c>
      <c r="M591" s="52" t="n">
        <f aca="false">L591*D591</f>
        <v>0</v>
      </c>
      <c r="N591" s="273"/>
      <c r="O591" s="268"/>
      <c r="R591" s="269"/>
    </row>
    <row r="592" customFormat="false" ht="14.25" hidden="false" customHeight="true" outlineLevel="0" collapsed="false">
      <c r="A592" s="163"/>
      <c r="B592" s="164"/>
      <c r="C592" s="49" t="n">
        <v>34</v>
      </c>
      <c r="D592" s="50" t="n">
        <v>86</v>
      </c>
      <c r="E592" s="74"/>
      <c r="F592" s="55"/>
      <c r="G592" s="55"/>
      <c r="H592" s="55"/>
      <c r="I592" s="55"/>
      <c r="J592" s="55"/>
      <c r="K592" s="55"/>
      <c r="L592" s="51" t="n">
        <f aca="false">E592+F592+G592+H592+I592+J592</f>
        <v>0</v>
      </c>
      <c r="M592" s="52" t="n">
        <f aca="false">L592*D592</f>
        <v>0</v>
      </c>
      <c r="N592" s="273"/>
      <c r="O592" s="268"/>
      <c r="R592" s="269"/>
    </row>
    <row r="593" customFormat="false" ht="14.25" hidden="false" customHeight="true" outlineLevel="0" collapsed="false">
      <c r="A593" s="163" t="s">
        <v>447</v>
      </c>
      <c r="B593" s="164"/>
      <c r="C593" s="49" t="n">
        <v>34</v>
      </c>
      <c r="D593" s="50" t="n">
        <v>86</v>
      </c>
      <c r="E593" s="74"/>
      <c r="F593" s="55"/>
      <c r="G593" s="55"/>
      <c r="H593" s="55"/>
      <c r="I593" s="55"/>
      <c r="J593" s="55"/>
      <c r="K593" s="55"/>
      <c r="L593" s="51" t="n">
        <f aca="false">E593+F593+G593+H593+I593+J593</f>
        <v>0</v>
      </c>
      <c r="M593" s="52" t="n">
        <f aca="false">L593*D593</f>
        <v>0</v>
      </c>
      <c r="N593" s="273"/>
      <c r="O593" s="268"/>
      <c r="R593" s="269"/>
    </row>
    <row r="594" customFormat="false" ht="14.25" hidden="false" customHeight="true" outlineLevel="0" collapsed="false">
      <c r="A594" s="168" t="s">
        <v>448</v>
      </c>
      <c r="B594" s="161" t="s">
        <v>71</v>
      </c>
      <c r="C594" s="36"/>
      <c r="D594" s="386" t="n">
        <v>0</v>
      </c>
      <c r="E594" s="78" t="s">
        <v>50</v>
      </c>
      <c r="F594" s="89"/>
      <c r="G594" s="89"/>
      <c r="H594" s="89"/>
      <c r="I594" s="89"/>
      <c r="J594" s="89"/>
      <c r="K594" s="89"/>
      <c r="L594" s="44" t="n">
        <f aca="false">L595+L596+L597+L598+L600+L599</f>
        <v>0</v>
      </c>
      <c r="M594" s="46"/>
      <c r="N594" s="282"/>
      <c r="O594" s="268"/>
      <c r="R594" s="269"/>
    </row>
    <row r="595" customFormat="false" ht="14.25" hidden="false" customHeight="true" outlineLevel="0" collapsed="false">
      <c r="A595" s="163"/>
      <c r="B595" s="164"/>
      <c r="C595" s="49" t="n">
        <v>28</v>
      </c>
      <c r="D595" s="50" t="n">
        <v>190</v>
      </c>
      <c r="E595" s="74"/>
      <c r="F595" s="55"/>
      <c r="G595" s="55"/>
      <c r="H595" s="55"/>
      <c r="I595" s="55"/>
      <c r="J595" s="55"/>
      <c r="K595" s="55"/>
      <c r="L595" s="51" t="n">
        <f aca="false">E595+F595+G595+H595+I595+J595</f>
        <v>0</v>
      </c>
      <c r="M595" s="52" t="n">
        <f aca="false">L595*D595</f>
        <v>0</v>
      </c>
      <c r="N595" s="273"/>
      <c r="O595" s="268"/>
      <c r="R595" s="269"/>
    </row>
    <row r="596" customFormat="false" ht="14.25" hidden="false" customHeight="true" outlineLevel="0" collapsed="false">
      <c r="A596" s="163"/>
      <c r="B596" s="164"/>
      <c r="C596" s="49" t="n">
        <v>30</v>
      </c>
      <c r="D596" s="50" t="n">
        <v>190</v>
      </c>
      <c r="E596" s="74"/>
      <c r="F596" s="55"/>
      <c r="G596" s="55"/>
      <c r="H596" s="55"/>
      <c r="I596" s="55"/>
      <c r="J596" s="55"/>
      <c r="K596" s="55"/>
      <c r="L596" s="51" t="n">
        <f aca="false">E596+F596+G596+H596+I596+J596</f>
        <v>0</v>
      </c>
      <c r="M596" s="52" t="n">
        <f aca="false">L596*D596</f>
        <v>0</v>
      </c>
      <c r="N596" s="273"/>
      <c r="O596" s="268"/>
      <c r="R596" s="269"/>
    </row>
    <row r="597" customFormat="false" ht="14.25" hidden="false" customHeight="true" outlineLevel="0" collapsed="false">
      <c r="A597" s="163"/>
      <c r="B597" s="164"/>
      <c r="C597" s="49" t="n">
        <v>32</v>
      </c>
      <c r="D597" s="50" t="n">
        <v>190</v>
      </c>
      <c r="E597" s="74"/>
      <c r="F597" s="55"/>
      <c r="G597" s="55"/>
      <c r="H597" s="55"/>
      <c r="I597" s="55"/>
      <c r="J597" s="55"/>
      <c r="K597" s="55"/>
      <c r="L597" s="51" t="n">
        <f aca="false">E597+F597+G597+H597+I597+J597</f>
        <v>0</v>
      </c>
      <c r="M597" s="52" t="n">
        <f aca="false">L597*D597</f>
        <v>0</v>
      </c>
      <c r="N597" s="273"/>
      <c r="O597" s="268"/>
      <c r="R597" s="269"/>
    </row>
    <row r="598" customFormat="false" ht="14.25" hidden="false" customHeight="true" outlineLevel="0" collapsed="false">
      <c r="A598" s="163"/>
      <c r="B598" s="164"/>
      <c r="C598" s="49" t="n">
        <v>34</v>
      </c>
      <c r="D598" s="50" t="n">
        <v>220</v>
      </c>
      <c r="E598" s="74"/>
      <c r="F598" s="55"/>
      <c r="G598" s="55"/>
      <c r="H598" s="55"/>
      <c r="I598" s="55"/>
      <c r="J598" s="55"/>
      <c r="K598" s="55"/>
      <c r="L598" s="51" t="n">
        <f aca="false">E598+F598+G598+H598+I598+J598</f>
        <v>0</v>
      </c>
      <c r="M598" s="52" t="n">
        <f aca="false">L598*D598</f>
        <v>0</v>
      </c>
      <c r="N598" s="273"/>
      <c r="O598" s="268"/>
      <c r="R598" s="269"/>
    </row>
    <row r="599" customFormat="false" ht="14.25" hidden="false" customHeight="true" outlineLevel="0" collapsed="false">
      <c r="A599" s="163"/>
      <c r="B599" s="164"/>
      <c r="C599" s="49" t="n">
        <v>36</v>
      </c>
      <c r="D599" s="50" t="n">
        <v>220</v>
      </c>
      <c r="E599" s="74"/>
      <c r="F599" s="55"/>
      <c r="G599" s="55"/>
      <c r="H599" s="55"/>
      <c r="I599" s="55"/>
      <c r="J599" s="55"/>
      <c r="K599" s="55"/>
      <c r="L599" s="51"/>
      <c r="M599" s="52"/>
      <c r="N599" s="273"/>
      <c r="O599" s="268"/>
      <c r="R599" s="269"/>
    </row>
    <row r="600" customFormat="false" ht="14.25" hidden="false" customHeight="true" outlineLevel="0" collapsed="false">
      <c r="A600" s="354"/>
      <c r="B600" s="164"/>
      <c r="C600" s="49" t="n">
        <v>38</v>
      </c>
      <c r="D600" s="50" t="n">
        <v>250</v>
      </c>
      <c r="E600" s="74"/>
      <c r="F600" s="55"/>
      <c r="G600" s="55"/>
      <c r="H600" s="55"/>
      <c r="I600" s="55"/>
      <c r="J600" s="55"/>
      <c r="K600" s="55"/>
      <c r="L600" s="51"/>
      <c r="M600" s="52"/>
      <c r="N600" s="273"/>
      <c r="O600" s="268"/>
      <c r="R600" s="269"/>
    </row>
    <row r="601" customFormat="false" ht="14.25" hidden="false" customHeight="true" outlineLevel="0" collapsed="false">
      <c r="A601" s="168" t="s">
        <v>449</v>
      </c>
      <c r="B601" s="161" t="s">
        <v>71</v>
      </c>
      <c r="C601" s="36"/>
      <c r="D601" s="386" t="n">
        <v>0</v>
      </c>
      <c r="E601" s="78" t="s">
        <v>50</v>
      </c>
      <c r="F601" s="89"/>
      <c r="G601" s="89"/>
      <c r="H601" s="89"/>
      <c r="I601" s="89"/>
      <c r="J601" s="89"/>
      <c r="K601" s="89"/>
      <c r="L601" s="44" t="n">
        <f aca="false">L602+L603+L604+L605+L607+L606</f>
        <v>0</v>
      </c>
      <c r="M601" s="46"/>
      <c r="N601" s="282"/>
      <c r="O601" s="268"/>
      <c r="R601" s="269"/>
    </row>
    <row r="602" customFormat="false" ht="14.25" hidden="false" customHeight="true" outlineLevel="0" collapsed="false">
      <c r="A602" s="163"/>
      <c r="B602" s="164"/>
      <c r="C602" s="49" t="n">
        <v>30</v>
      </c>
      <c r="D602" s="50" t="n">
        <v>210</v>
      </c>
      <c r="E602" s="74"/>
      <c r="F602" s="55"/>
      <c r="G602" s="55"/>
      <c r="H602" s="55"/>
      <c r="I602" s="55"/>
      <c r="J602" s="55"/>
      <c r="K602" s="55"/>
      <c r="L602" s="51" t="n">
        <f aca="false">E602+F602+G602+H602+I602+J602</f>
        <v>0</v>
      </c>
      <c r="M602" s="52" t="n">
        <f aca="false">L602*D602</f>
        <v>0</v>
      </c>
      <c r="N602" s="273"/>
      <c r="O602" s="268"/>
      <c r="R602" s="269"/>
    </row>
    <row r="603" customFormat="false" ht="14.25" hidden="false" customHeight="true" outlineLevel="0" collapsed="false">
      <c r="A603" s="163"/>
      <c r="B603" s="164"/>
      <c r="C603" s="49" t="n">
        <v>32</v>
      </c>
      <c r="D603" s="50" t="n">
        <v>210</v>
      </c>
      <c r="E603" s="74"/>
      <c r="F603" s="55"/>
      <c r="G603" s="55"/>
      <c r="H603" s="55"/>
      <c r="I603" s="55"/>
      <c r="J603" s="55"/>
      <c r="K603" s="55"/>
      <c r="L603" s="51" t="n">
        <f aca="false">E603+F603+G603+H603+I603+J603</f>
        <v>0</v>
      </c>
      <c r="M603" s="52" t="n">
        <f aca="false">L603*D603</f>
        <v>0</v>
      </c>
      <c r="N603" s="273"/>
      <c r="O603" s="268"/>
      <c r="R603" s="269"/>
    </row>
    <row r="604" customFormat="false" ht="14.25" hidden="false" customHeight="true" outlineLevel="0" collapsed="false">
      <c r="A604" s="163"/>
      <c r="B604" s="164"/>
      <c r="C604" s="49" t="n">
        <v>34</v>
      </c>
      <c r="D604" s="50" t="n">
        <v>240</v>
      </c>
      <c r="E604" s="74"/>
      <c r="F604" s="55"/>
      <c r="G604" s="55"/>
      <c r="H604" s="55"/>
      <c r="I604" s="55"/>
      <c r="J604" s="55"/>
      <c r="K604" s="55"/>
      <c r="L604" s="51" t="n">
        <f aca="false">E604+F604+G604+H604+I604+J604</f>
        <v>0</v>
      </c>
      <c r="M604" s="52" t="n">
        <f aca="false">L604*D604</f>
        <v>0</v>
      </c>
      <c r="N604" s="273"/>
      <c r="O604" s="268"/>
      <c r="R604" s="269"/>
    </row>
    <row r="605" customFormat="false" ht="14.25" hidden="false" customHeight="true" outlineLevel="0" collapsed="false">
      <c r="A605" s="163"/>
      <c r="B605" s="164"/>
      <c r="C605" s="49" t="n">
        <v>36</v>
      </c>
      <c r="D605" s="50" t="n">
        <v>240</v>
      </c>
      <c r="E605" s="74"/>
      <c r="F605" s="55"/>
      <c r="G605" s="55"/>
      <c r="H605" s="55"/>
      <c r="I605" s="55"/>
      <c r="J605" s="55"/>
      <c r="K605" s="55"/>
      <c r="L605" s="51" t="n">
        <f aca="false">E605+F605+G605+H605+I605+J605</f>
        <v>0</v>
      </c>
      <c r="M605" s="52" t="n">
        <f aca="false">L605*D605</f>
        <v>0</v>
      </c>
      <c r="N605" s="273"/>
      <c r="O605" s="268"/>
      <c r="R605" s="269"/>
    </row>
    <row r="606" customFormat="false" ht="14.25" hidden="false" customHeight="true" outlineLevel="0" collapsed="false">
      <c r="A606" s="163"/>
      <c r="B606" s="164"/>
      <c r="C606" s="49" t="n">
        <v>38</v>
      </c>
      <c r="D606" s="50" t="n">
        <v>270</v>
      </c>
      <c r="E606" s="74"/>
      <c r="F606" s="55"/>
      <c r="G606" s="55"/>
      <c r="H606" s="55"/>
      <c r="I606" s="55"/>
      <c r="J606" s="55"/>
      <c r="K606" s="55"/>
      <c r="L606" s="51" t="n">
        <f aca="false">E606+F606+G606+H606+I606+J606</f>
        <v>0</v>
      </c>
      <c r="M606" s="52" t="n">
        <f aca="false">L606*D606</f>
        <v>0</v>
      </c>
      <c r="N606" s="273"/>
      <c r="O606" s="268"/>
      <c r="R606" s="269"/>
    </row>
    <row r="607" customFormat="false" ht="14.25" hidden="false" customHeight="true" outlineLevel="0" collapsed="false">
      <c r="A607" s="354"/>
      <c r="B607" s="387"/>
      <c r="C607" s="55"/>
      <c r="D607" s="55" t="n">
        <v>0</v>
      </c>
      <c r="E607" s="55"/>
      <c r="F607" s="55"/>
      <c r="G607" s="55"/>
      <c r="H607" s="55"/>
      <c r="I607" s="55"/>
      <c r="J607" s="55"/>
      <c r="K607" s="55"/>
      <c r="L607" s="51"/>
      <c r="M607" s="52"/>
      <c r="N607" s="273"/>
      <c r="O607" s="268"/>
      <c r="R607" s="269"/>
    </row>
    <row r="608" customFormat="false" ht="14.25" hidden="false" customHeight="true" outlineLevel="0" collapsed="false">
      <c r="A608" s="168" t="s">
        <v>450</v>
      </c>
      <c r="B608" s="161" t="s">
        <v>71</v>
      </c>
      <c r="C608" s="36"/>
      <c r="D608" s="386" t="n">
        <v>0</v>
      </c>
      <c r="E608" s="78" t="s">
        <v>50</v>
      </c>
      <c r="F608" s="78" t="s">
        <v>18</v>
      </c>
      <c r="G608" s="89"/>
      <c r="H608" s="89"/>
      <c r="I608" s="89"/>
      <c r="J608" s="89"/>
      <c r="K608" s="89"/>
      <c r="L608" s="44" t="n">
        <f aca="false">L609+L610+L611+L612+L614+L613</f>
        <v>0</v>
      </c>
      <c r="M608" s="46"/>
      <c r="N608" s="282"/>
      <c r="O608" s="268"/>
      <c r="R608" s="269"/>
    </row>
    <row r="609" customFormat="false" ht="14.25" hidden="false" customHeight="true" outlineLevel="0" collapsed="false">
      <c r="A609" s="163"/>
      <c r="B609" s="164"/>
      <c r="C609" s="49" t="n">
        <v>28</v>
      </c>
      <c r="D609" s="50" t="n">
        <v>145</v>
      </c>
      <c r="E609" s="74"/>
      <c r="F609" s="55"/>
      <c r="G609" s="55"/>
      <c r="H609" s="55"/>
      <c r="I609" s="55"/>
      <c r="J609" s="55"/>
      <c r="K609" s="55"/>
      <c r="L609" s="51" t="n">
        <f aca="false">E609+F609+G609+H609+I609+J609</f>
        <v>0</v>
      </c>
      <c r="M609" s="52" t="n">
        <f aca="false">L609*D609</f>
        <v>0</v>
      </c>
      <c r="N609" s="273"/>
      <c r="O609" s="268"/>
      <c r="R609" s="269"/>
    </row>
    <row r="610" customFormat="false" ht="14.25" hidden="false" customHeight="true" outlineLevel="0" collapsed="false">
      <c r="A610" s="163"/>
      <c r="B610" s="164"/>
      <c r="C610" s="49" t="n">
        <v>30</v>
      </c>
      <c r="D610" s="50" t="n">
        <v>145</v>
      </c>
      <c r="E610" s="74"/>
      <c r="F610" s="55"/>
      <c r="G610" s="55"/>
      <c r="H610" s="55"/>
      <c r="I610" s="55"/>
      <c r="J610" s="55"/>
      <c r="K610" s="55"/>
      <c r="L610" s="51" t="n">
        <f aca="false">E610+F610+G610+H610+I610+J610</f>
        <v>0</v>
      </c>
      <c r="M610" s="52" t="n">
        <f aca="false">L610*D610</f>
        <v>0</v>
      </c>
      <c r="N610" s="273"/>
      <c r="O610" s="268"/>
      <c r="R610" s="269"/>
    </row>
    <row r="611" customFormat="false" ht="14.25" hidden="false" customHeight="true" outlineLevel="0" collapsed="false">
      <c r="A611" s="163"/>
      <c r="B611" s="164"/>
      <c r="C611" s="49" t="n">
        <v>32</v>
      </c>
      <c r="D611" s="50" t="n">
        <v>145</v>
      </c>
      <c r="E611" s="74"/>
      <c r="F611" s="55"/>
      <c r="G611" s="55"/>
      <c r="H611" s="55"/>
      <c r="I611" s="55"/>
      <c r="J611" s="55"/>
      <c r="K611" s="55"/>
      <c r="L611" s="51" t="n">
        <f aca="false">E611+F611+G611+H611+I611+J611</f>
        <v>0</v>
      </c>
      <c r="M611" s="52" t="n">
        <f aca="false">L611*D611</f>
        <v>0</v>
      </c>
      <c r="N611" s="273"/>
      <c r="O611" s="268"/>
      <c r="R611" s="269"/>
    </row>
    <row r="612" customFormat="false" ht="14.25" hidden="false" customHeight="true" outlineLevel="0" collapsed="false">
      <c r="A612" s="163"/>
      <c r="B612" s="164"/>
      <c r="C612" s="49" t="n">
        <v>34</v>
      </c>
      <c r="D612" s="50" t="n">
        <v>168</v>
      </c>
      <c r="E612" s="74"/>
      <c r="F612" s="55"/>
      <c r="G612" s="55"/>
      <c r="H612" s="55"/>
      <c r="I612" s="55"/>
      <c r="J612" s="55"/>
      <c r="K612" s="55"/>
      <c r="L612" s="51" t="n">
        <f aca="false">E612+F612+G612+H612+I612+J612</f>
        <v>0</v>
      </c>
      <c r="M612" s="52" t="n">
        <f aca="false">L612*D612</f>
        <v>0</v>
      </c>
      <c r="N612" s="273"/>
      <c r="O612" s="268"/>
      <c r="R612" s="269"/>
    </row>
    <row r="613" customFormat="false" ht="14.25" hidden="false" customHeight="true" outlineLevel="0" collapsed="false">
      <c r="A613" s="163"/>
      <c r="B613" s="164"/>
      <c r="C613" s="49" t="n">
        <v>36</v>
      </c>
      <c r="D613" s="50" t="n">
        <v>168</v>
      </c>
      <c r="E613" s="388"/>
      <c r="F613" s="179"/>
      <c r="G613" s="55"/>
      <c r="H613" s="55"/>
      <c r="I613" s="55"/>
      <c r="J613" s="55"/>
      <c r="K613" s="55"/>
      <c r="L613" s="51" t="n">
        <f aca="false">E613+F613+G613+H613+I613+J613</f>
        <v>0</v>
      </c>
      <c r="M613" s="52" t="n">
        <f aca="false">L613*D613</f>
        <v>0</v>
      </c>
      <c r="N613" s="273"/>
      <c r="O613" s="268"/>
      <c r="R613" s="269"/>
    </row>
    <row r="614" customFormat="false" ht="14.25" hidden="false" customHeight="true" outlineLevel="0" collapsed="false">
      <c r="A614" s="354"/>
      <c r="B614" s="164"/>
      <c r="C614" s="49" t="n">
        <v>38</v>
      </c>
      <c r="D614" s="50" t="n">
        <v>190</v>
      </c>
      <c r="E614" s="388"/>
      <c r="F614" s="179"/>
      <c r="G614" s="55"/>
      <c r="H614" s="55"/>
      <c r="I614" s="55"/>
      <c r="J614" s="55"/>
      <c r="K614" s="55"/>
      <c r="L614" s="51" t="n">
        <f aca="false">E614+F614+G614+H614+I614+J614</f>
        <v>0</v>
      </c>
      <c r="M614" s="52" t="n">
        <f aca="false">L614*D614</f>
        <v>0</v>
      </c>
      <c r="N614" s="273"/>
      <c r="O614" s="268"/>
      <c r="R614" s="269"/>
    </row>
    <row r="615" customFormat="false" ht="14.25" hidden="false" customHeight="true" outlineLevel="0" collapsed="false">
      <c r="A615" s="168" t="s">
        <v>451</v>
      </c>
      <c r="B615" s="161" t="s">
        <v>71</v>
      </c>
      <c r="C615" s="36"/>
      <c r="D615" s="386" t="n">
        <v>0</v>
      </c>
      <c r="E615" s="78" t="s">
        <v>50</v>
      </c>
      <c r="F615" s="89"/>
      <c r="G615" s="89"/>
      <c r="H615" s="89"/>
      <c r="I615" s="89"/>
      <c r="J615" s="89"/>
      <c r="K615" s="89"/>
      <c r="L615" s="44" t="n">
        <f aca="false">L616+L617+L618+L619+L621+L620</f>
        <v>0</v>
      </c>
      <c r="M615" s="46"/>
      <c r="N615" s="282"/>
      <c r="O615" s="268"/>
      <c r="R615" s="269"/>
    </row>
    <row r="616" customFormat="false" ht="14.25" hidden="false" customHeight="true" outlineLevel="0" collapsed="false">
      <c r="A616" s="163"/>
      <c r="B616" s="164"/>
      <c r="C616" s="49" t="n">
        <v>28</v>
      </c>
      <c r="D616" s="50" t="n">
        <v>135</v>
      </c>
      <c r="E616" s="74"/>
      <c r="F616" s="55"/>
      <c r="G616" s="55"/>
      <c r="H616" s="55"/>
      <c r="I616" s="55"/>
      <c r="J616" s="55"/>
      <c r="K616" s="55"/>
      <c r="L616" s="51" t="n">
        <f aca="false">E616+F616+G616+H616+I616+J616</f>
        <v>0</v>
      </c>
      <c r="M616" s="52" t="n">
        <f aca="false">L616*D616</f>
        <v>0</v>
      </c>
      <c r="N616" s="273"/>
      <c r="O616" s="268"/>
      <c r="R616" s="269"/>
    </row>
    <row r="617" customFormat="false" ht="14.25" hidden="false" customHeight="true" outlineLevel="0" collapsed="false">
      <c r="A617" s="163"/>
      <c r="B617" s="164"/>
      <c r="C617" s="49" t="n">
        <v>30</v>
      </c>
      <c r="D617" s="50" t="n">
        <v>135</v>
      </c>
      <c r="E617" s="74"/>
      <c r="F617" s="55"/>
      <c r="G617" s="55"/>
      <c r="H617" s="55"/>
      <c r="I617" s="55"/>
      <c r="J617" s="55"/>
      <c r="K617" s="55"/>
      <c r="L617" s="51" t="n">
        <f aca="false">E617+F617+G617+H617+I617+J617</f>
        <v>0</v>
      </c>
      <c r="M617" s="52" t="n">
        <f aca="false">L617*D617</f>
        <v>0</v>
      </c>
      <c r="N617" s="273"/>
      <c r="O617" s="268"/>
      <c r="R617" s="269"/>
    </row>
    <row r="618" customFormat="false" ht="14.25" hidden="false" customHeight="true" outlineLevel="0" collapsed="false">
      <c r="A618" s="163"/>
      <c r="B618" s="164"/>
      <c r="C618" s="49" t="n">
        <v>32</v>
      </c>
      <c r="D618" s="50" t="n">
        <v>135</v>
      </c>
      <c r="E618" s="74"/>
      <c r="F618" s="55"/>
      <c r="G618" s="55"/>
      <c r="H618" s="55"/>
      <c r="I618" s="55"/>
      <c r="J618" s="55"/>
      <c r="K618" s="55"/>
      <c r="L618" s="51" t="n">
        <f aca="false">E618+F618+G618+H618+I618+J618</f>
        <v>0</v>
      </c>
      <c r="M618" s="52" t="n">
        <f aca="false">L618*D618</f>
        <v>0</v>
      </c>
      <c r="N618" s="273"/>
      <c r="O618" s="268"/>
      <c r="R618" s="269"/>
    </row>
    <row r="619" customFormat="false" ht="14.25" hidden="false" customHeight="true" outlineLevel="0" collapsed="false">
      <c r="A619" s="163"/>
      <c r="B619" s="164"/>
      <c r="C619" s="49" t="n">
        <v>34</v>
      </c>
      <c r="D619" s="50" t="n">
        <v>155</v>
      </c>
      <c r="E619" s="74"/>
      <c r="F619" s="55"/>
      <c r="G619" s="55"/>
      <c r="H619" s="55"/>
      <c r="I619" s="55"/>
      <c r="J619" s="55"/>
      <c r="K619" s="55"/>
      <c r="L619" s="51" t="n">
        <f aca="false">E619+F619+G619+H619+I619+J619</f>
        <v>0</v>
      </c>
      <c r="M619" s="52" t="n">
        <f aca="false">L619*D619</f>
        <v>0</v>
      </c>
      <c r="N619" s="273"/>
      <c r="O619" s="268"/>
      <c r="R619" s="269"/>
    </row>
    <row r="620" customFormat="false" ht="14.25" hidden="false" customHeight="true" outlineLevel="0" collapsed="false">
      <c r="A620" s="163"/>
      <c r="B620" s="164"/>
      <c r="C620" s="49" t="n">
        <v>36</v>
      </c>
      <c r="D620" s="50" t="n">
        <v>155</v>
      </c>
      <c r="E620" s="388"/>
      <c r="F620" s="55"/>
      <c r="G620" s="55"/>
      <c r="H620" s="55"/>
      <c r="I620" s="55"/>
      <c r="J620" s="55"/>
      <c r="K620" s="55"/>
      <c r="L620" s="51" t="n">
        <f aca="false">E620+F620+G620+H620+I620+J620</f>
        <v>0</v>
      </c>
      <c r="M620" s="52" t="n">
        <f aca="false">L620*D620</f>
        <v>0</v>
      </c>
      <c r="N620" s="273"/>
      <c r="O620" s="268"/>
      <c r="R620" s="269"/>
    </row>
    <row r="621" customFormat="false" ht="14.25" hidden="false" customHeight="true" outlineLevel="0" collapsed="false">
      <c r="A621" s="354"/>
      <c r="B621" s="164"/>
      <c r="C621" s="49" t="n">
        <v>38</v>
      </c>
      <c r="D621" s="50" t="n">
        <v>175</v>
      </c>
      <c r="E621" s="388"/>
      <c r="F621" s="55"/>
      <c r="G621" s="55"/>
      <c r="H621" s="55"/>
      <c r="I621" s="55"/>
      <c r="J621" s="55"/>
      <c r="K621" s="55"/>
      <c r="L621" s="51" t="n">
        <f aca="false">E621+F621+G621+H621+I621+J621</f>
        <v>0</v>
      </c>
      <c r="M621" s="52" t="n">
        <f aca="false">L621*D621</f>
        <v>0</v>
      </c>
      <c r="N621" s="273"/>
      <c r="O621" s="268"/>
      <c r="R621" s="269"/>
    </row>
    <row r="622" customFormat="false" ht="14.25" hidden="false" customHeight="true" outlineLevel="0" collapsed="false">
      <c r="A622" s="389" t="s">
        <v>452</v>
      </c>
      <c r="B622" s="66"/>
      <c r="C622" s="66"/>
      <c r="D622" s="66" t="n">
        <v>0</v>
      </c>
      <c r="E622" s="66"/>
      <c r="F622" s="66"/>
      <c r="G622" s="66"/>
      <c r="H622" s="66"/>
      <c r="I622" s="66"/>
      <c r="J622" s="66"/>
      <c r="K622" s="66"/>
      <c r="L622" s="67" t="n">
        <f aca="false">E622+F622+G622+H622+I622+J622</f>
        <v>0</v>
      </c>
      <c r="M622" s="68" t="n">
        <f aca="false">L622*D622</f>
        <v>0</v>
      </c>
      <c r="N622" s="273"/>
      <c r="O622" s="268"/>
      <c r="R622" s="269"/>
    </row>
    <row r="623" customFormat="false" ht="14.25" hidden="true" customHeight="true" outlineLevel="0" collapsed="false">
      <c r="A623" s="34" t="s">
        <v>453</v>
      </c>
      <c r="B623" s="35" t="s">
        <v>304</v>
      </c>
      <c r="C623" s="36"/>
      <c r="D623" s="37" t="n">
        <v>0</v>
      </c>
      <c r="E623" s="38" t="s">
        <v>17</v>
      </c>
      <c r="F623" s="89"/>
      <c r="G623" s="89"/>
      <c r="H623" s="89"/>
      <c r="I623" s="89"/>
      <c r="J623" s="89"/>
      <c r="K623" s="89"/>
      <c r="L623" s="44" t="n">
        <f aca="false">L624+L625+L626+L627+L628+L629</f>
        <v>0</v>
      </c>
      <c r="M623" s="45"/>
      <c r="N623" s="46"/>
      <c r="O623" s="268"/>
      <c r="R623" s="269"/>
    </row>
    <row r="624" customFormat="false" ht="14.25" hidden="true" customHeight="true" outlineLevel="0" collapsed="false">
      <c r="A624" s="97"/>
      <c r="B624" s="48"/>
      <c r="C624" s="49" t="n">
        <v>26</v>
      </c>
      <c r="D624" s="50" t="n">
        <v>460</v>
      </c>
      <c r="E624" s="74"/>
      <c r="F624" s="55"/>
      <c r="G624" s="55"/>
      <c r="H624" s="55"/>
      <c r="I624" s="55"/>
      <c r="J624" s="55"/>
      <c r="K624" s="55"/>
      <c r="L624" s="51" t="n">
        <f aca="false">J624+I624+H624+G624+F624+E624+K624</f>
        <v>0</v>
      </c>
      <c r="M624" s="51" t="n">
        <f aca="false">L624*D624</f>
        <v>0</v>
      </c>
      <c r="N624" s="52"/>
      <c r="O624" s="268"/>
      <c r="R624" s="269"/>
    </row>
    <row r="625" customFormat="false" ht="14.25" hidden="true" customHeight="true" outlineLevel="0" collapsed="false">
      <c r="A625" s="97"/>
      <c r="B625" s="48"/>
      <c r="C625" s="49" t="n">
        <v>28</v>
      </c>
      <c r="D625" s="50" t="n">
        <v>460</v>
      </c>
      <c r="E625" s="74"/>
      <c r="F625" s="55"/>
      <c r="G625" s="55"/>
      <c r="H625" s="55"/>
      <c r="I625" s="55"/>
      <c r="J625" s="55"/>
      <c r="K625" s="55"/>
      <c r="L625" s="51" t="n">
        <f aca="false">J625+I625+H625+G625+F625+E625+K625</f>
        <v>0</v>
      </c>
      <c r="M625" s="51" t="n">
        <f aca="false">L625*D625</f>
        <v>0</v>
      </c>
      <c r="N625" s="52"/>
      <c r="O625" s="268"/>
      <c r="R625" s="269"/>
    </row>
    <row r="626" customFormat="false" ht="14.25" hidden="true" customHeight="true" outlineLevel="0" collapsed="false">
      <c r="A626" s="97"/>
      <c r="B626" s="48"/>
      <c r="C626" s="49" t="n">
        <v>30</v>
      </c>
      <c r="D626" s="50" t="n">
        <v>500</v>
      </c>
      <c r="E626" s="74"/>
      <c r="F626" s="55"/>
      <c r="G626" s="55"/>
      <c r="H626" s="55"/>
      <c r="I626" s="55"/>
      <c r="J626" s="55"/>
      <c r="K626" s="55"/>
      <c r="L626" s="51" t="n">
        <f aca="false">J626+I626+H626+G626+F626+E626+K626</f>
        <v>0</v>
      </c>
      <c r="M626" s="51" t="n">
        <f aca="false">L626*D626</f>
        <v>0</v>
      </c>
      <c r="N626" s="52"/>
      <c r="O626" s="268"/>
      <c r="R626" s="269"/>
    </row>
    <row r="627" customFormat="false" ht="14.25" hidden="true" customHeight="true" outlineLevel="0" collapsed="false">
      <c r="A627" s="97"/>
      <c r="B627" s="48"/>
      <c r="C627" s="49" t="n">
        <v>32</v>
      </c>
      <c r="D627" s="50" t="n">
        <v>550</v>
      </c>
      <c r="E627" s="49"/>
      <c r="F627" s="55"/>
      <c r="G627" s="55"/>
      <c r="H627" s="55"/>
      <c r="I627" s="55"/>
      <c r="J627" s="55"/>
      <c r="K627" s="55"/>
      <c r="L627" s="51" t="n">
        <f aca="false">J627+I627+H627+G627+F627+E627+K627</f>
        <v>0</v>
      </c>
      <c r="M627" s="51" t="n">
        <f aca="false">L627*D627</f>
        <v>0</v>
      </c>
      <c r="N627" s="52"/>
      <c r="O627" s="268"/>
      <c r="R627" s="269"/>
    </row>
    <row r="628" customFormat="false" ht="14.25" hidden="true" customHeight="true" outlineLevel="0" collapsed="false">
      <c r="A628" s="97"/>
      <c r="B628" s="48"/>
      <c r="C628" s="49" t="n">
        <v>34</v>
      </c>
      <c r="D628" s="50" t="n">
        <v>600</v>
      </c>
      <c r="E628" s="49"/>
      <c r="F628" s="55"/>
      <c r="G628" s="55"/>
      <c r="H628" s="55"/>
      <c r="I628" s="55"/>
      <c r="J628" s="55"/>
      <c r="K628" s="55"/>
      <c r="L628" s="51" t="n">
        <f aca="false">J628+I628+H628+G628+F628+E628+K628</f>
        <v>0</v>
      </c>
      <c r="M628" s="51" t="n">
        <f aca="false">L628*D628</f>
        <v>0</v>
      </c>
      <c r="N628" s="57"/>
      <c r="O628" s="268"/>
      <c r="R628" s="269"/>
    </row>
    <row r="629" customFormat="false" ht="14.25" hidden="true" customHeight="true" outlineLevel="0" collapsed="false">
      <c r="A629" s="183"/>
      <c r="B629" s="48"/>
      <c r="C629" s="49" t="n">
        <v>36</v>
      </c>
      <c r="D629" s="50" t="n">
        <v>660</v>
      </c>
      <c r="E629" s="49"/>
      <c r="F629" s="55"/>
      <c r="G629" s="55"/>
      <c r="H629" s="55"/>
      <c r="I629" s="55"/>
      <c r="J629" s="55"/>
      <c r="K629" s="55"/>
      <c r="L629" s="51" t="n">
        <f aca="false">J629+I629+H629+G629+F629+E629+K629</f>
        <v>0</v>
      </c>
      <c r="M629" s="51" t="n">
        <f aca="false">L629*D629</f>
        <v>0</v>
      </c>
      <c r="N629" s="92"/>
      <c r="O629" s="268"/>
      <c r="R629" s="269"/>
    </row>
    <row r="630" customFormat="false" ht="14.25" hidden="true" customHeight="true" outlineLevel="0" collapsed="false">
      <c r="A630" s="34" t="s">
        <v>454</v>
      </c>
      <c r="B630" s="35" t="s">
        <v>304</v>
      </c>
      <c r="C630" s="36"/>
      <c r="D630" s="37" t="n">
        <v>0</v>
      </c>
      <c r="E630" s="38" t="s">
        <v>17</v>
      </c>
      <c r="F630" s="89"/>
      <c r="G630" s="89"/>
      <c r="H630" s="89"/>
      <c r="I630" s="89"/>
      <c r="J630" s="89"/>
      <c r="K630" s="89"/>
      <c r="L630" s="44" t="n">
        <f aca="false">L631+L632+L633+L634+L635+L636</f>
        <v>0</v>
      </c>
      <c r="M630" s="45"/>
      <c r="N630" s="46"/>
      <c r="O630" s="268"/>
      <c r="R630" s="269"/>
    </row>
    <row r="631" customFormat="false" ht="14.25" hidden="true" customHeight="true" outlineLevel="0" collapsed="false">
      <c r="A631" s="97"/>
      <c r="B631" s="48"/>
      <c r="C631" s="49" t="n">
        <v>26</v>
      </c>
      <c r="D631" s="50" t="n">
        <v>460</v>
      </c>
      <c r="E631" s="74"/>
      <c r="F631" s="55"/>
      <c r="G631" s="55"/>
      <c r="H631" s="55"/>
      <c r="I631" s="55"/>
      <c r="J631" s="55"/>
      <c r="K631" s="55"/>
      <c r="L631" s="51" t="n">
        <f aca="false">J631+I631+H631+G631+F631+E631+K631</f>
        <v>0</v>
      </c>
      <c r="M631" s="51" t="n">
        <f aca="false">L631*D631</f>
        <v>0</v>
      </c>
      <c r="N631" s="52"/>
      <c r="O631" s="268"/>
      <c r="R631" s="269"/>
    </row>
    <row r="632" customFormat="false" ht="14.25" hidden="true" customHeight="true" outlineLevel="0" collapsed="false">
      <c r="A632" s="97"/>
      <c r="B632" s="48"/>
      <c r="C632" s="49" t="n">
        <v>28</v>
      </c>
      <c r="D632" s="50" t="n">
        <v>460</v>
      </c>
      <c r="E632" s="74"/>
      <c r="F632" s="55"/>
      <c r="G632" s="55"/>
      <c r="H632" s="55"/>
      <c r="I632" s="55"/>
      <c r="J632" s="55"/>
      <c r="K632" s="55"/>
      <c r="L632" s="51" t="n">
        <f aca="false">J632+I632+H632+G632+F632+E632+K632</f>
        <v>0</v>
      </c>
      <c r="M632" s="51" t="n">
        <f aca="false">L632*D632</f>
        <v>0</v>
      </c>
      <c r="N632" s="52"/>
      <c r="O632" s="268"/>
      <c r="R632" s="269"/>
    </row>
    <row r="633" customFormat="false" ht="14.25" hidden="true" customHeight="true" outlineLevel="0" collapsed="false">
      <c r="A633" s="97"/>
      <c r="B633" s="48"/>
      <c r="C633" s="49" t="n">
        <v>30</v>
      </c>
      <c r="D633" s="50" t="n">
        <v>500</v>
      </c>
      <c r="E633" s="74"/>
      <c r="F633" s="55"/>
      <c r="G633" s="55"/>
      <c r="H633" s="55"/>
      <c r="I633" s="55"/>
      <c r="J633" s="55"/>
      <c r="K633" s="55"/>
      <c r="L633" s="51" t="n">
        <f aca="false">J633+I633+H633+G633+F633+E633+K633</f>
        <v>0</v>
      </c>
      <c r="M633" s="51" t="n">
        <f aca="false">L633*D633</f>
        <v>0</v>
      </c>
      <c r="N633" s="52"/>
      <c r="O633" s="268"/>
      <c r="R633" s="269"/>
    </row>
    <row r="634" customFormat="false" ht="14.25" hidden="true" customHeight="true" outlineLevel="0" collapsed="false">
      <c r="A634" s="97"/>
      <c r="B634" s="48"/>
      <c r="C634" s="49" t="n">
        <v>32</v>
      </c>
      <c r="D634" s="50" t="n">
        <v>550</v>
      </c>
      <c r="E634" s="49"/>
      <c r="F634" s="55"/>
      <c r="G634" s="55"/>
      <c r="H634" s="55"/>
      <c r="I634" s="55"/>
      <c r="J634" s="55"/>
      <c r="K634" s="55"/>
      <c r="L634" s="51" t="n">
        <f aca="false">J634+I634+H634+G634+F634+E634+K634</f>
        <v>0</v>
      </c>
      <c r="M634" s="51" t="n">
        <f aca="false">L634*D634</f>
        <v>0</v>
      </c>
      <c r="N634" s="52"/>
      <c r="O634" s="268"/>
      <c r="R634" s="269"/>
    </row>
    <row r="635" customFormat="false" ht="14.25" hidden="true" customHeight="true" outlineLevel="0" collapsed="false">
      <c r="A635" s="97"/>
      <c r="B635" s="48"/>
      <c r="C635" s="49" t="n">
        <v>34</v>
      </c>
      <c r="D635" s="50" t="n">
        <v>600</v>
      </c>
      <c r="E635" s="49"/>
      <c r="F635" s="55"/>
      <c r="G635" s="55"/>
      <c r="H635" s="55"/>
      <c r="I635" s="55"/>
      <c r="J635" s="55"/>
      <c r="K635" s="55"/>
      <c r="L635" s="51" t="n">
        <f aca="false">J635+I635+H635+G635+F635+E635+K635</f>
        <v>0</v>
      </c>
      <c r="M635" s="51" t="n">
        <f aca="false">L635*D635</f>
        <v>0</v>
      </c>
      <c r="N635" s="57"/>
      <c r="O635" s="268"/>
      <c r="R635" s="269"/>
    </row>
    <row r="636" customFormat="false" ht="14.25" hidden="true" customHeight="true" outlineLevel="0" collapsed="false">
      <c r="A636" s="183"/>
      <c r="B636" s="48"/>
      <c r="C636" s="49" t="n">
        <v>36</v>
      </c>
      <c r="D636" s="50" t="n">
        <v>660</v>
      </c>
      <c r="E636" s="49"/>
      <c r="F636" s="55"/>
      <c r="G636" s="55"/>
      <c r="H636" s="55"/>
      <c r="I636" s="55"/>
      <c r="J636" s="55"/>
      <c r="K636" s="55"/>
      <c r="L636" s="51" t="n">
        <f aca="false">J636+I636+H636+G636+F636+E636+K636</f>
        <v>0</v>
      </c>
      <c r="M636" s="51" t="n">
        <f aca="false">L636*D636</f>
        <v>0</v>
      </c>
      <c r="N636" s="92"/>
      <c r="O636" s="268"/>
      <c r="R636" s="269"/>
    </row>
    <row r="637" customFormat="false" ht="14.25" hidden="true" customHeight="true" outlineLevel="0" collapsed="false">
      <c r="A637" s="167" t="s">
        <v>455</v>
      </c>
      <c r="B637" s="161"/>
      <c r="C637" s="36"/>
      <c r="D637" s="37" t="n">
        <v>0</v>
      </c>
      <c r="E637" s="38" t="s">
        <v>17</v>
      </c>
      <c r="F637" s="38" t="s">
        <v>25</v>
      </c>
      <c r="G637" s="38" t="s">
        <v>26</v>
      </c>
      <c r="H637" s="89"/>
      <c r="I637" s="89"/>
      <c r="J637" s="89"/>
      <c r="K637" s="89"/>
      <c r="L637" s="44" t="n">
        <f aca="false">L638+L639+L640</f>
        <v>0</v>
      </c>
      <c r="M637" s="46"/>
      <c r="N637" s="282"/>
      <c r="O637" s="268"/>
      <c r="R637" s="269"/>
    </row>
    <row r="638" customFormat="false" ht="14.25" hidden="true" customHeight="true" outlineLevel="0" collapsed="false">
      <c r="A638" s="163"/>
      <c r="B638" s="164"/>
      <c r="C638" s="49" t="s">
        <v>456</v>
      </c>
      <c r="D638" s="50" t="n">
        <v>18</v>
      </c>
      <c r="E638" s="74"/>
      <c r="F638" s="49"/>
      <c r="G638" s="49"/>
      <c r="H638" s="55"/>
      <c r="I638" s="55"/>
      <c r="J638" s="55"/>
      <c r="K638" s="55"/>
      <c r="L638" s="51" t="n">
        <f aca="false">E638+F638+G638+H638+I638+J638</f>
        <v>0</v>
      </c>
      <c r="M638" s="52" t="n">
        <f aca="false">L638*D638</f>
        <v>0</v>
      </c>
      <c r="N638" s="273"/>
      <c r="O638" s="268"/>
      <c r="R638" s="269"/>
    </row>
    <row r="639" customFormat="false" ht="14.25" hidden="true" customHeight="true" outlineLevel="0" collapsed="false">
      <c r="A639" s="163"/>
      <c r="B639" s="164"/>
      <c r="C639" s="49" t="s">
        <v>457</v>
      </c>
      <c r="D639" s="50" t="n">
        <v>18</v>
      </c>
      <c r="E639" s="74"/>
      <c r="F639" s="49"/>
      <c r="G639" s="49"/>
      <c r="H639" s="55"/>
      <c r="I639" s="55"/>
      <c r="J639" s="55"/>
      <c r="K639" s="55"/>
      <c r="L639" s="51" t="n">
        <f aca="false">E639+F639+G639+H639+I639+J639</f>
        <v>0</v>
      </c>
      <c r="M639" s="52" t="n">
        <f aca="false">L639*D639</f>
        <v>0</v>
      </c>
      <c r="N639" s="317"/>
      <c r="O639" s="268"/>
      <c r="R639" s="269"/>
    </row>
    <row r="640" customFormat="false" ht="14.25" hidden="true" customHeight="true" outlineLevel="0" collapsed="false">
      <c r="A640" s="163"/>
      <c r="B640" s="164"/>
      <c r="C640" s="49" t="s">
        <v>458</v>
      </c>
      <c r="D640" s="50" t="n">
        <v>18</v>
      </c>
      <c r="E640" s="74"/>
      <c r="F640" s="49"/>
      <c r="G640" s="49"/>
      <c r="H640" s="55"/>
      <c r="I640" s="55"/>
      <c r="J640" s="55"/>
      <c r="K640" s="55"/>
      <c r="L640" s="51" t="n">
        <f aca="false">E640+F640+G640+H640+I640+J640</f>
        <v>0</v>
      </c>
      <c r="M640" s="52" t="n">
        <f aca="false">L640*D640</f>
        <v>0</v>
      </c>
      <c r="N640" s="317"/>
      <c r="O640" s="268"/>
      <c r="R640" s="269"/>
    </row>
    <row r="641" customFormat="false" ht="14.25" hidden="true" customHeight="true" outlineLevel="0" collapsed="false">
      <c r="A641" s="163"/>
      <c r="B641" s="166"/>
      <c r="C641" s="55"/>
      <c r="D641" s="119"/>
      <c r="E641" s="55"/>
      <c r="F641" s="55"/>
      <c r="G641" s="55"/>
      <c r="H641" s="55"/>
      <c r="I641" s="55"/>
      <c r="J641" s="55"/>
      <c r="K641" s="55"/>
      <c r="L641" s="56"/>
      <c r="M641" s="57"/>
      <c r="N641" s="317"/>
      <c r="O641" s="268"/>
      <c r="R641" s="269"/>
    </row>
    <row r="642" customFormat="false" ht="14.25" hidden="true" customHeight="true" outlineLevel="0" collapsed="false">
      <c r="A642" s="163"/>
      <c r="B642" s="166"/>
      <c r="C642" s="55"/>
      <c r="D642" s="119"/>
      <c r="E642" s="55"/>
      <c r="F642" s="55"/>
      <c r="G642" s="55"/>
      <c r="H642" s="55"/>
      <c r="I642" s="55"/>
      <c r="J642" s="55"/>
      <c r="K642" s="55"/>
      <c r="L642" s="56"/>
      <c r="M642" s="57"/>
      <c r="N642" s="317"/>
      <c r="O642" s="268"/>
      <c r="R642" s="269"/>
    </row>
    <row r="643" customFormat="false" ht="14.25" hidden="true" customHeight="true" outlineLevel="0" collapsed="false">
      <c r="A643" s="163"/>
      <c r="B643" s="166"/>
      <c r="C643" s="55"/>
      <c r="D643" s="119"/>
      <c r="E643" s="55"/>
      <c r="F643" s="55"/>
      <c r="G643" s="55"/>
      <c r="H643" s="55"/>
      <c r="I643" s="55"/>
      <c r="J643" s="55"/>
      <c r="K643" s="55"/>
      <c r="L643" s="56"/>
      <c r="M643" s="57"/>
      <c r="N643" s="317"/>
      <c r="O643" s="268"/>
      <c r="R643" s="269"/>
    </row>
    <row r="644" customFormat="false" ht="14.25" hidden="true" customHeight="true" outlineLevel="0" collapsed="false">
      <c r="A644" s="168" t="s">
        <v>459</v>
      </c>
      <c r="B644" s="161"/>
      <c r="C644" s="36"/>
      <c r="D644" s="37" t="n">
        <v>0</v>
      </c>
      <c r="E644" s="38" t="s">
        <v>17</v>
      </c>
      <c r="F644" s="38" t="s">
        <v>25</v>
      </c>
      <c r="G644" s="38" t="s">
        <v>26</v>
      </c>
      <c r="H644" s="89"/>
      <c r="I644" s="89"/>
      <c r="J644" s="89"/>
      <c r="K644" s="89"/>
      <c r="L644" s="44" t="n">
        <f aca="false">L645+L646+L647</f>
        <v>0</v>
      </c>
      <c r="M644" s="46"/>
      <c r="N644" s="282"/>
      <c r="O644" s="268"/>
      <c r="R644" s="269"/>
    </row>
    <row r="645" customFormat="false" ht="14.25" hidden="true" customHeight="true" outlineLevel="0" collapsed="false">
      <c r="A645" s="163"/>
      <c r="B645" s="164"/>
      <c r="C645" s="390" t="s">
        <v>460</v>
      </c>
      <c r="D645" s="50" t="n">
        <v>22</v>
      </c>
      <c r="E645" s="74"/>
      <c r="F645" s="49"/>
      <c r="G645" s="49"/>
      <c r="H645" s="55"/>
      <c r="I645" s="55"/>
      <c r="J645" s="55"/>
      <c r="K645" s="55"/>
      <c r="L645" s="51" t="n">
        <f aca="false">E645+F645+G645+H645+I645+J645</f>
        <v>0</v>
      </c>
      <c r="M645" s="52" t="n">
        <f aca="false">L645*D645</f>
        <v>0</v>
      </c>
      <c r="N645" s="273"/>
      <c r="O645" s="268"/>
      <c r="R645" s="269"/>
    </row>
    <row r="646" customFormat="false" ht="14.25" hidden="true" customHeight="true" outlineLevel="0" collapsed="false">
      <c r="A646" s="163"/>
      <c r="B646" s="164"/>
      <c r="C646" s="49" t="s">
        <v>456</v>
      </c>
      <c r="D646" s="50" t="n">
        <v>22</v>
      </c>
      <c r="E646" s="74"/>
      <c r="F646" s="49"/>
      <c r="G646" s="49"/>
      <c r="H646" s="55"/>
      <c r="I646" s="55"/>
      <c r="J646" s="55"/>
      <c r="K646" s="55"/>
      <c r="L646" s="51" t="n">
        <f aca="false">E646+F646+G646+H646+I646+J646</f>
        <v>0</v>
      </c>
      <c r="M646" s="52" t="n">
        <f aca="false">L646*D646</f>
        <v>0</v>
      </c>
      <c r="N646" s="317"/>
      <c r="O646" s="268"/>
      <c r="R646" s="269"/>
    </row>
    <row r="647" customFormat="false" ht="14.25" hidden="true" customHeight="true" outlineLevel="0" collapsed="false">
      <c r="A647" s="163"/>
      <c r="B647" s="164"/>
      <c r="C647" s="49" t="s">
        <v>461</v>
      </c>
      <c r="D647" s="50" t="n">
        <v>22</v>
      </c>
      <c r="E647" s="74"/>
      <c r="F647" s="49"/>
      <c r="G647" s="49"/>
      <c r="H647" s="55"/>
      <c r="I647" s="55"/>
      <c r="J647" s="55"/>
      <c r="K647" s="55"/>
      <c r="L647" s="51" t="n">
        <f aca="false">E647+F647+G647+H647+I647+J647</f>
        <v>0</v>
      </c>
      <c r="M647" s="52" t="n">
        <f aca="false">L647*D647</f>
        <v>0</v>
      </c>
      <c r="N647" s="317"/>
      <c r="O647" s="268"/>
      <c r="R647" s="269"/>
    </row>
    <row r="648" customFormat="false" ht="14.25" hidden="true" customHeight="true" outlineLevel="0" collapsed="false">
      <c r="A648" s="163"/>
      <c r="B648" s="166"/>
      <c r="C648" s="55"/>
      <c r="D648" s="119" t="n">
        <v>0</v>
      </c>
      <c r="E648" s="55"/>
      <c r="F648" s="55"/>
      <c r="G648" s="55"/>
      <c r="H648" s="55"/>
      <c r="I648" s="55"/>
      <c r="J648" s="55"/>
      <c r="K648" s="55"/>
      <c r="L648" s="56"/>
      <c r="M648" s="57"/>
      <c r="N648" s="317"/>
      <c r="O648" s="268"/>
      <c r="R648" s="269"/>
    </row>
    <row r="649" customFormat="false" ht="14.25" hidden="true" customHeight="true" outlineLevel="0" collapsed="false">
      <c r="A649" s="163"/>
      <c r="B649" s="166"/>
      <c r="C649" s="55"/>
      <c r="D649" s="119" t="n">
        <v>0</v>
      </c>
      <c r="E649" s="55"/>
      <c r="F649" s="55"/>
      <c r="G649" s="55"/>
      <c r="H649" s="55"/>
      <c r="I649" s="55"/>
      <c r="J649" s="55"/>
      <c r="K649" s="55"/>
      <c r="L649" s="56"/>
      <c r="M649" s="57"/>
      <c r="N649" s="317"/>
      <c r="O649" s="268"/>
      <c r="R649" s="269"/>
    </row>
    <row r="650" customFormat="false" ht="14.25" hidden="true" customHeight="true" outlineLevel="0" collapsed="false">
      <c r="A650" s="163"/>
      <c r="B650" s="166"/>
      <c r="C650" s="55"/>
      <c r="D650" s="119" t="n">
        <v>0</v>
      </c>
      <c r="E650" s="55"/>
      <c r="F650" s="55"/>
      <c r="G650" s="55"/>
      <c r="H650" s="55"/>
      <c r="I650" s="55"/>
      <c r="J650" s="55"/>
      <c r="K650" s="55"/>
      <c r="L650" s="56"/>
      <c r="M650" s="57"/>
      <c r="N650" s="317"/>
      <c r="O650" s="268"/>
      <c r="R650" s="269"/>
    </row>
    <row r="651" customFormat="false" ht="14.25" hidden="true" customHeight="true" outlineLevel="0" collapsed="false">
      <c r="A651" s="167" t="s">
        <v>462</v>
      </c>
      <c r="B651" s="161"/>
      <c r="C651" s="36"/>
      <c r="D651" s="37" t="n">
        <v>0</v>
      </c>
      <c r="E651" s="38" t="s">
        <v>17</v>
      </c>
      <c r="F651" s="38" t="s">
        <v>25</v>
      </c>
      <c r="G651" s="38" t="s">
        <v>26</v>
      </c>
      <c r="H651" s="89"/>
      <c r="I651" s="89"/>
      <c r="J651" s="89"/>
      <c r="K651" s="89"/>
      <c r="L651" s="44" t="n">
        <f aca="false">L652+L653+L654</f>
        <v>0</v>
      </c>
      <c r="M651" s="46"/>
      <c r="N651" s="282"/>
      <c r="O651" s="268"/>
      <c r="R651" s="269"/>
    </row>
    <row r="652" customFormat="false" ht="14.25" hidden="true" customHeight="true" outlineLevel="0" collapsed="false">
      <c r="A652" s="163"/>
      <c r="B652" s="164"/>
      <c r="C652" s="49" t="s">
        <v>456</v>
      </c>
      <c r="D652" s="50" t="n">
        <v>23</v>
      </c>
      <c r="E652" s="74"/>
      <c r="F652" s="49"/>
      <c r="G652" s="49"/>
      <c r="H652" s="55"/>
      <c r="I652" s="55"/>
      <c r="J652" s="55"/>
      <c r="K652" s="55"/>
      <c r="L652" s="51" t="n">
        <f aca="false">E652+F652+G652+H652+I652+J652</f>
        <v>0</v>
      </c>
      <c r="M652" s="52" t="n">
        <f aca="false">L652*D652</f>
        <v>0</v>
      </c>
      <c r="N652" s="273"/>
      <c r="O652" s="268"/>
      <c r="R652" s="269"/>
    </row>
    <row r="653" customFormat="false" ht="14.25" hidden="true" customHeight="true" outlineLevel="0" collapsed="false">
      <c r="A653" s="163"/>
      <c r="B653" s="164"/>
      <c r="C653" s="49" t="s">
        <v>457</v>
      </c>
      <c r="D653" s="50" t="n">
        <v>23</v>
      </c>
      <c r="E653" s="74"/>
      <c r="F653" s="49"/>
      <c r="G653" s="49"/>
      <c r="H653" s="55"/>
      <c r="I653" s="55"/>
      <c r="J653" s="55"/>
      <c r="K653" s="55"/>
      <c r="L653" s="51" t="n">
        <f aca="false">E653+F653+G653+H653+I653+J653</f>
        <v>0</v>
      </c>
      <c r="M653" s="52" t="n">
        <f aca="false">L653*D653</f>
        <v>0</v>
      </c>
      <c r="N653" s="317"/>
      <c r="O653" s="268"/>
      <c r="R653" s="269"/>
    </row>
    <row r="654" customFormat="false" ht="14.25" hidden="true" customHeight="true" outlineLevel="0" collapsed="false">
      <c r="A654" s="163"/>
      <c r="B654" s="164"/>
      <c r="C654" s="49" t="s">
        <v>458</v>
      </c>
      <c r="D654" s="50" t="n">
        <v>23</v>
      </c>
      <c r="E654" s="74"/>
      <c r="F654" s="49"/>
      <c r="G654" s="49"/>
      <c r="H654" s="55"/>
      <c r="I654" s="55"/>
      <c r="J654" s="55"/>
      <c r="K654" s="55"/>
      <c r="L654" s="51" t="n">
        <f aca="false">E654+F654+G654+H654+I654+J654</f>
        <v>0</v>
      </c>
      <c r="M654" s="52" t="n">
        <f aca="false">L654*D654</f>
        <v>0</v>
      </c>
      <c r="N654" s="317"/>
      <c r="O654" s="268"/>
      <c r="R654" s="269"/>
    </row>
    <row r="655" customFormat="false" ht="14.25" hidden="true" customHeight="true" outlineLevel="0" collapsed="false">
      <c r="A655" s="163"/>
      <c r="B655" s="166"/>
      <c r="C655" s="55"/>
      <c r="D655" s="119"/>
      <c r="E655" s="55"/>
      <c r="F655" s="55"/>
      <c r="G655" s="55"/>
      <c r="H655" s="55"/>
      <c r="I655" s="55"/>
      <c r="J655" s="55"/>
      <c r="K655" s="55"/>
      <c r="L655" s="56"/>
      <c r="M655" s="57"/>
      <c r="N655" s="317"/>
      <c r="O655" s="268"/>
      <c r="R655" s="269"/>
    </row>
    <row r="656" customFormat="false" ht="14.25" hidden="true" customHeight="true" outlineLevel="0" collapsed="false">
      <c r="A656" s="163"/>
      <c r="B656" s="166"/>
      <c r="C656" s="55"/>
      <c r="D656" s="119"/>
      <c r="E656" s="55"/>
      <c r="F656" s="55"/>
      <c r="G656" s="55"/>
      <c r="H656" s="55"/>
      <c r="I656" s="55"/>
      <c r="J656" s="55"/>
      <c r="K656" s="55"/>
      <c r="L656" s="56"/>
      <c r="M656" s="57"/>
      <c r="N656" s="317"/>
      <c r="O656" s="268"/>
      <c r="R656" s="269"/>
    </row>
    <row r="657" customFormat="false" ht="14.25" hidden="true" customHeight="true" outlineLevel="0" collapsed="false">
      <c r="A657" s="163"/>
      <c r="B657" s="166"/>
      <c r="C657" s="55"/>
      <c r="D657" s="119"/>
      <c r="E657" s="55"/>
      <c r="F657" s="55"/>
      <c r="G657" s="55"/>
      <c r="H657" s="55"/>
      <c r="I657" s="55"/>
      <c r="J657" s="55"/>
      <c r="K657" s="55"/>
      <c r="L657" s="56"/>
      <c r="M657" s="57"/>
      <c r="N657" s="317"/>
      <c r="O657" s="268"/>
      <c r="R657" s="269"/>
    </row>
    <row r="658" customFormat="false" ht="14.25" hidden="false" customHeight="true" outlineLevel="0" collapsed="false">
      <c r="A658" s="167" t="s">
        <v>463</v>
      </c>
      <c r="B658" s="161"/>
      <c r="C658" s="36"/>
      <c r="D658" s="37"/>
      <c r="E658" s="38" t="s">
        <v>17</v>
      </c>
      <c r="F658" s="38" t="s">
        <v>25</v>
      </c>
      <c r="G658" s="38" t="s">
        <v>26</v>
      </c>
      <c r="H658" s="89"/>
      <c r="I658" s="89"/>
      <c r="J658" s="89"/>
      <c r="K658" s="89"/>
      <c r="L658" s="44" t="n">
        <f aca="false">L659+L660+L661+L662+L663+L664+L665</f>
        <v>0</v>
      </c>
      <c r="M658" s="46"/>
      <c r="N658" s="291"/>
      <c r="O658" s="268"/>
      <c r="R658" s="269"/>
    </row>
    <row r="659" customFormat="false" ht="14.25" hidden="false" customHeight="true" outlineLevel="0" collapsed="false">
      <c r="A659" s="163"/>
      <c r="B659" s="164"/>
      <c r="C659" s="49" t="n">
        <v>10</v>
      </c>
      <c r="D659" s="4" t="n">
        <v>42</v>
      </c>
      <c r="E659" s="74"/>
      <c r="F659" s="253"/>
      <c r="G659" s="49"/>
      <c r="H659" s="55"/>
      <c r="I659" s="55"/>
      <c r="J659" s="55"/>
      <c r="K659" s="55"/>
      <c r="L659" s="51" t="n">
        <f aca="false">E659+F659+G659+H659+I659+J659</f>
        <v>0</v>
      </c>
      <c r="M659" s="52" t="n">
        <f aca="false">L659*D659</f>
        <v>0</v>
      </c>
      <c r="N659" s="391"/>
      <c r="O659" s="268"/>
      <c r="R659" s="269"/>
    </row>
    <row r="660" customFormat="false" ht="14.25" hidden="false" customHeight="true" outlineLevel="0" collapsed="false">
      <c r="A660" s="163"/>
      <c r="B660" s="164"/>
      <c r="C660" s="49" t="n">
        <v>12</v>
      </c>
      <c r="D660" s="4" t="n">
        <v>46</v>
      </c>
      <c r="E660" s="74"/>
      <c r="F660" s="253"/>
      <c r="G660" s="49"/>
      <c r="H660" s="55"/>
      <c r="I660" s="55"/>
      <c r="J660" s="55"/>
      <c r="K660" s="55"/>
      <c r="L660" s="51" t="n">
        <f aca="false">E660+F660+G660+H660+I660+J660</f>
        <v>0</v>
      </c>
      <c r="M660" s="52" t="n">
        <f aca="false">L660*D660</f>
        <v>0</v>
      </c>
      <c r="N660" s="391"/>
      <c r="O660" s="268"/>
      <c r="R660" s="269"/>
    </row>
    <row r="661" customFormat="false" ht="14.25" hidden="false" customHeight="true" outlineLevel="0" collapsed="false">
      <c r="A661" s="163"/>
      <c r="B661" s="164"/>
      <c r="C661" s="49" t="n">
        <v>14</v>
      </c>
      <c r="D661" s="4" t="n">
        <v>50</v>
      </c>
      <c r="E661" s="74"/>
      <c r="F661" s="253"/>
      <c r="G661" s="49"/>
      <c r="H661" s="55"/>
      <c r="I661" s="55"/>
      <c r="J661" s="55"/>
      <c r="K661" s="55"/>
      <c r="L661" s="51" t="n">
        <f aca="false">E661+F661+G661+H661+I661+J661</f>
        <v>0</v>
      </c>
      <c r="M661" s="52" t="n">
        <f aca="false">L661*D661</f>
        <v>0</v>
      </c>
      <c r="N661" s="391"/>
      <c r="O661" s="268"/>
      <c r="R661" s="269"/>
    </row>
    <row r="662" customFormat="false" ht="14.25" hidden="false" customHeight="true" outlineLevel="0" collapsed="false">
      <c r="A662" s="163"/>
      <c r="B662" s="164"/>
      <c r="C662" s="49" t="n">
        <v>16</v>
      </c>
      <c r="D662" s="4" t="n">
        <v>57</v>
      </c>
      <c r="E662" s="74"/>
      <c r="F662" s="253"/>
      <c r="G662" s="49"/>
      <c r="H662" s="55"/>
      <c r="I662" s="55"/>
      <c r="J662" s="55"/>
      <c r="K662" s="55"/>
      <c r="L662" s="51" t="n">
        <f aca="false">E662+F662+G662+H662+I662+J662</f>
        <v>0</v>
      </c>
      <c r="M662" s="52" t="n">
        <f aca="false">L662*D662</f>
        <v>0</v>
      </c>
      <c r="N662" s="391"/>
      <c r="O662" s="268"/>
      <c r="R662" s="269"/>
    </row>
    <row r="663" customFormat="false" ht="14.25" hidden="false" customHeight="true" outlineLevel="0" collapsed="false">
      <c r="A663" s="163"/>
      <c r="B663" s="164"/>
      <c r="C663" s="49" t="n">
        <v>18</v>
      </c>
      <c r="D663" s="4" t="n">
        <v>64</v>
      </c>
      <c r="E663" s="74"/>
      <c r="F663" s="253"/>
      <c r="G663" s="49"/>
      <c r="H663" s="55"/>
      <c r="I663" s="55"/>
      <c r="J663" s="55"/>
      <c r="K663" s="55"/>
      <c r="L663" s="51" t="n">
        <f aca="false">E663+F663+G663+H663+I663+J663</f>
        <v>0</v>
      </c>
      <c r="M663" s="52" t="n">
        <f aca="false">L663*D663</f>
        <v>0</v>
      </c>
      <c r="N663" s="391"/>
      <c r="O663" s="268"/>
      <c r="R663" s="269"/>
    </row>
    <row r="664" customFormat="false" ht="14.25" hidden="false" customHeight="true" outlineLevel="0" collapsed="false">
      <c r="A664" s="163"/>
      <c r="B664" s="164"/>
      <c r="C664" s="49" t="n">
        <v>20</v>
      </c>
      <c r="D664" s="4" t="n">
        <v>76</v>
      </c>
      <c r="E664" s="74"/>
      <c r="F664" s="253"/>
      <c r="G664" s="49"/>
      <c r="H664" s="55"/>
      <c r="I664" s="55"/>
      <c r="J664" s="55"/>
      <c r="K664" s="55"/>
      <c r="L664" s="51" t="n">
        <f aca="false">E664+F664+G664+H664+I664+J664</f>
        <v>0</v>
      </c>
      <c r="M664" s="52" t="n">
        <f aca="false">L664*D664</f>
        <v>0</v>
      </c>
      <c r="N664" s="391"/>
      <c r="O664" s="268"/>
      <c r="R664" s="269"/>
    </row>
    <row r="665" customFormat="false" ht="14.25" hidden="false" customHeight="true" outlineLevel="0" collapsed="false">
      <c r="A665" s="163"/>
      <c r="B665" s="164"/>
      <c r="C665" s="49" t="n">
        <v>22</v>
      </c>
      <c r="D665" s="392" t="n">
        <v>80</v>
      </c>
      <c r="E665" s="74"/>
      <c r="F665" s="253"/>
      <c r="G665" s="49"/>
      <c r="H665" s="55"/>
      <c r="I665" s="55"/>
      <c r="J665" s="55"/>
      <c r="K665" s="55"/>
      <c r="L665" s="51" t="n">
        <f aca="false">E665+F665+G665+H665+I665+J665</f>
        <v>0</v>
      </c>
      <c r="M665" s="52" t="n">
        <f aca="false">L665*D665</f>
        <v>0</v>
      </c>
      <c r="N665" s="393"/>
      <c r="O665" s="268"/>
      <c r="R665" s="269"/>
    </row>
    <row r="666" customFormat="false" ht="14.25" hidden="false" customHeight="true" outlineLevel="0" collapsed="false">
      <c r="A666" s="167" t="s">
        <v>464</v>
      </c>
      <c r="B666" s="161"/>
      <c r="C666" s="36"/>
      <c r="D666" s="4"/>
      <c r="E666" s="38" t="s">
        <v>17</v>
      </c>
      <c r="F666" s="38" t="s">
        <v>25</v>
      </c>
      <c r="G666" s="38" t="s">
        <v>26</v>
      </c>
      <c r="H666" s="89"/>
      <c r="I666" s="89"/>
      <c r="J666" s="89"/>
      <c r="K666" s="89"/>
      <c r="L666" s="44" t="n">
        <f aca="false">L667+L668+L669+L670+L671+L672+L673</f>
        <v>0</v>
      </c>
      <c r="M666" s="46"/>
      <c r="N666" s="317"/>
      <c r="O666" s="268"/>
      <c r="R666" s="269"/>
    </row>
    <row r="667" customFormat="false" ht="14.25" hidden="false" customHeight="true" outlineLevel="0" collapsed="false">
      <c r="A667" s="163"/>
      <c r="B667" s="164"/>
      <c r="C667" s="49" t="n">
        <v>10</v>
      </c>
      <c r="D667" s="4" t="n">
        <v>49</v>
      </c>
      <c r="E667" s="74"/>
      <c r="F667" s="253"/>
      <c r="G667" s="49"/>
      <c r="H667" s="55"/>
      <c r="I667" s="55"/>
      <c r="J667" s="55"/>
      <c r="K667" s="55"/>
      <c r="L667" s="51" t="n">
        <f aca="false">E667+F667+G667+H667+I667+J667</f>
        <v>0</v>
      </c>
      <c r="M667" s="52" t="n">
        <f aca="false">L667*D667</f>
        <v>0</v>
      </c>
      <c r="N667" s="317"/>
      <c r="O667" s="268"/>
      <c r="R667" s="269"/>
    </row>
    <row r="668" customFormat="false" ht="14.25" hidden="false" customHeight="true" outlineLevel="0" collapsed="false">
      <c r="A668" s="163"/>
      <c r="B668" s="164"/>
      <c r="C668" s="49" t="n">
        <v>12</v>
      </c>
      <c r="D668" s="4" t="n">
        <v>57</v>
      </c>
      <c r="E668" s="74"/>
      <c r="F668" s="253"/>
      <c r="G668" s="49"/>
      <c r="H668" s="55"/>
      <c r="I668" s="55"/>
      <c r="J668" s="55"/>
      <c r="K668" s="55"/>
      <c r="L668" s="51" t="n">
        <f aca="false">E668+F668+G668+H668+I668+J668</f>
        <v>0</v>
      </c>
      <c r="M668" s="52" t="n">
        <f aca="false">L668*D668</f>
        <v>0</v>
      </c>
      <c r="N668" s="317"/>
      <c r="O668" s="268"/>
      <c r="R668" s="269"/>
    </row>
    <row r="669" customFormat="false" ht="14.25" hidden="false" customHeight="true" outlineLevel="0" collapsed="false">
      <c r="A669" s="163"/>
      <c r="B669" s="164"/>
      <c r="C669" s="49" t="n">
        <v>14</v>
      </c>
      <c r="D669" s="4" t="n">
        <v>66</v>
      </c>
      <c r="E669" s="74"/>
      <c r="F669" s="253"/>
      <c r="G669" s="49"/>
      <c r="H669" s="55"/>
      <c r="I669" s="55"/>
      <c r="J669" s="55"/>
      <c r="K669" s="55"/>
      <c r="L669" s="51" t="n">
        <f aca="false">E669+F669+G669+H669+I669+J669</f>
        <v>0</v>
      </c>
      <c r="M669" s="52" t="n">
        <f aca="false">L669*D669</f>
        <v>0</v>
      </c>
      <c r="N669" s="317"/>
      <c r="O669" s="268"/>
      <c r="R669" s="269"/>
    </row>
    <row r="670" customFormat="false" ht="14.25" hidden="false" customHeight="true" outlineLevel="0" collapsed="false">
      <c r="A670" s="163"/>
      <c r="B670" s="164"/>
      <c r="C670" s="49" t="n">
        <v>16</v>
      </c>
      <c r="D670" s="4" t="n">
        <v>75</v>
      </c>
      <c r="E670" s="74"/>
      <c r="F670" s="253"/>
      <c r="G670" s="49"/>
      <c r="H670" s="55"/>
      <c r="I670" s="55"/>
      <c r="J670" s="55"/>
      <c r="K670" s="55"/>
      <c r="L670" s="51" t="n">
        <f aca="false">E670+F670+G670+H670+I670+J670</f>
        <v>0</v>
      </c>
      <c r="M670" s="52" t="n">
        <f aca="false">L670*D670</f>
        <v>0</v>
      </c>
      <c r="N670" s="317"/>
      <c r="O670" s="268"/>
      <c r="R670" s="269"/>
    </row>
    <row r="671" customFormat="false" ht="14.25" hidden="false" customHeight="true" outlineLevel="0" collapsed="false">
      <c r="A671" s="163"/>
      <c r="B671" s="164"/>
      <c r="C671" s="49" t="n">
        <v>18</v>
      </c>
      <c r="D671" s="4" t="n">
        <v>90</v>
      </c>
      <c r="E671" s="74"/>
      <c r="F671" s="253"/>
      <c r="G671" s="49"/>
      <c r="H671" s="55"/>
      <c r="I671" s="55"/>
      <c r="J671" s="55"/>
      <c r="K671" s="55"/>
      <c r="L671" s="51" t="n">
        <f aca="false">E671+F671+G671+H671+I671+J671</f>
        <v>0</v>
      </c>
      <c r="M671" s="52" t="n">
        <f aca="false">L671*D671</f>
        <v>0</v>
      </c>
      <c r="N671" s="317"/>
      <c r="O671" s="268"/>
      <c r="R671" s="269"/>
    </row>
    <row r="672" customFormat="false" ht="14.25" hidden="false" customHeight="true" outlineLevel="0" collapsed="false">
      <c r="A672" s="163"/>
      <c r="B672" s="164"/>
      <c r="C672" s="49" t="n">
        <v>20</v>
      </c>
      <c r="D672" s="4" t="n">
        <v>96</v>
      </c>
      <c r="E672" s="74"/>
      <c r="F672" s="253"/>
      <c r="G672" s="49"/>
      <c r="H672" s="55"/>
      <c r="I672" s="55"/>
      <c r="J672" s="55"/>
      <c r="K672" s="55"/>
      <c r="L672" s="51" t="n">
        <f aca="false">E672+F672+G672+H672+I672+J672</f>
        <v>0</v>
      </c>
      <c r="M672" s="52" t="n">
        <f aca="false">L672*D672</f>
        <v>0</v>
      </c>
      <c r="N672" s="317"/>
      <c r="O672" s="268"/>
      <c r="R672" s="269"/>
    </row>
    <row r="673" customFormat="false" ht="14.25" hidden="false" customHeight="true" outlineLevel="0" collapsed="false">
      <c r="A673" s="163"/>
      <c r="B673" s="164"/>
      <c r="C673" s="49"/>
      <c r="D673" s="253"/>
      <c r="E673" s="55"/>
      <c r="F673" s="119"/>
      <c r="G673" s="55"/>
      <c r="H673" s="55"/>
      <c r="I673" s="55"/>
      <c r="J673" s="55"/>
      <c r="K673" s="55"/>
      <c r="L673" s="51" t="n">
        <f aca="false">E673+F673+G673+H673+I673+J673</f>
        <v>0</v>
      </c>
      <c r="M673" s="52" t="n">
        <f aca="false">L673*D673</f>
        <v>0</v>
      </c>
      <c r="N673" s="317"/>
      <c r="O673" s="268"/>
      <c r="R673" s="269"/>
    </row>
    <row r="674" customFormat="false" ht="14.25" hidden="false" customHeight="true" outlineLevel="0" collapsed="false">
      <c r="A674" s="394" t="s">
        <v>465</v>
      </c>
      <c r="B674" s="228"/>
      <c r="C674" s="229"/>
      <c r="D674" s="229"/>
      <c r="E674" s="229"/>
      <c r="F674" s="229"/>
      <c r="G674" s="229"/>
      <c r="H674" s="229"/>
      <c r="I674" s="229"/>
      <c r="J674" s="229"/>
      <c r="K674" s="229"/>
      <c r="L674" s="395"/>
      <c r="M674" s="396" t="n">
        <f aca="false">SUM(M8:M673)</f>
        <v>0</v>
      </c>
      <c r="N674" s="397"/>
      <c r="O674" s="268"/>
      <c r="R674" s="269"/>
    </row>
    <row r="675" customFormat="false" ht="14.25" hidden="false" customHeight="true" outlineLevel="0" collapsed="false">
      <c r="A675" s="398" t="s">
        <v>466</v>
      </c>
      <c r="B675" s="239"/>
      <c r="C675" s="240"/>
      <c r="D675" s="240"/>
      <c r="E675" s="240"/>
      <c r="F675" s="240"/>
      <c r="G675" s="240"/>
      <c r="H675" s="240"/>
      <c r="I675" s="240"/>
      <c r="J675" s="240"/>
      <c r="K675" s="240"/>
      <c r="L675" s="399"/>
      <c r="M675" s="400" t="n">
        <f aca="false">'Для малюків'!M877</f>
        <v>0</v>
      </c>
      <c r="N675" s="401"/>
      <c r="O675" s="268"/>
      <c r="R675" s="269"/>
    </row>
    <row r="676" customFormat="false" ht="14.25" hidden="false" customHeight="true" outlineLevel="0" collapsed="false">
      <c r="A676" s="398" t="s">
        <v>280</v>
      </c>
      <c r="B676" s="239"/>
      <c r="C676" s="240"/>
      <c r="D676" s="240"/>
      <c r="E676" s="240"/>
      <c r="F676" s="240"/>
      <c r="G676" s="240"/>
      <c r="H676" s="240"/>
      <c r="I676" s="240"/>
      <c r="J676" s="240"/>
      <c r="K676" s="240"/>
      <c r="L676" s="399"/>
      <c r="M676" s="400" t="n">
        <f aca="false">'Для дорослих'!L624</f>
        <v>0</v>
      </c>
      <c r="N676" s="401"/>
      <c r="O676" s="268"/>
      <c r="R676" s="269"/>
    </row>
    <row r="677" customFormat="false" ht="14.25" hidden="false" customHeight="true" outlineLevel="0" collapsed="false">
      <c r="A677" s="398" t="s">
        <v>281</v>
      </c>
      <c r="B677" s="239"/>
      <c r="C677" s="240"/>
      <c r="D677" s="240"/>
      <c r="E677" s="240"/>
      <c r="F677" s="240"/>
      <c r="G677" s="240"/>
      <c r="H677" s="240"/>
      <c r="I677" s="240"/>
      <c r="J677" s="240"/>
      <c r="K677" s="240"/>
      <c r="L677" s="399"/>
      <c r="M677" s="400" t="n">
        <f aca="false">Вишиванки!L170</f>
        <v>0</v>
      </c>
      <c r="N677" s="401"/>
      <c r="O677" s="268"/>
      <c r="R677" s="269"/>
    </row>
    <row r="678" customFormat="false" ht="14.25" hidden="false" customHeight="true" outlineLevel="0" collapsed="false">
      <c r="A678" s="398"/>
      <c r="B678" s="239"/>
      <c r="C678" s="240"/>
      <c r="D678" s="240"/>
      <c r="E678" s="240"/>
      <c r="F678" s="240"/>
      <c r="G678" s="240"/>
      <c r="H678" s="240"/>
      <c r="I678" s="240"/>
      <c r="J678" s="240"/>
      <c r="K678" s="240"/>
      <c r="L678" s="399"/>
      <c r="M678" s="400"/>
      <c r="N678" s="401"/>
      <c r="O678" s="268"/>
      <c r="R678" s="269"/>
    </row>
    <row r="679" customFormat="false" ht="14.25" hidden="false" customHeight="true" outlineLevel="0" collapsed="false">
      <c r="A679" s="402" t="s">
        <v>282</v>
      </c>
      <c r="B679" s="228"/>
      <c r="C679" s="229"/>
      <c r="D679" s="229"/>
      <c r="E679" s="229"/>
      <c r="F679" s="229"/>
      <c r="G679" s="229"/>
      <c r="H679" s="229"/>
      <c r="I679" s="229"/>
      <c r="J679" s="229"/>
      <c r="K679" s="229"/>
      <c r="L679" s="403"/>
      <c r="M679" s="404" t="n">
        <f aca="false">M678+M677+M676+M675+M674</f>
        <v>0</v>
      </c>
      <c r="N679" s="397"/>
      <c r="O679" s="268"/>
      <c r="R679" s="269"/>
    </row>
    <row r="680" customFormat="false" ht="14.25" hidden="false" customHeight="true" outlineLevel="0" collapsed="false">
      <c r="A680" s="251" t="s">
        <v>283</v>
      </c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68"/>
      <c r="R680" s="269"/>
    </row>
    <row r="681" customFormat="false" ht="14.25" hidden="false" customHeight="true" outlineLevel="0" collapsed="false">
      <c r="O681" s="268"/>
      <c r="R681" s="269"/>
    </row>
    <row r="682" customFormat="false" ht="14.25" hidden="false" customHeight="true" outlineLevel="0" collapsed="false">
      <c r="O682" s="268"/>
      <c r="R682" s="269"/>
    </row>
    <row r="683" customFormat="false" ht="14.25" hidden="false" customHeight="true" outlineLevel="0" collapsed="false">
      <c r="O683" s="268"/>
      <c r="R683" s="269"/>
    </row>
    <row r="684" customFormat="false" ht="14.25" hidden="false" customHeight="true" outlineLevel="0" collapsed="false">
      <c r="O684" s="268"/>
      <c r="R684" s="269"/>
    </row>
    <row r="685" customFormat="false" ht="14.25" hidden="false" customHeight="true" outlineLevel="0" collapsed="false">
      <c r="O685" s="268"/>
      <c r="R685" s="269"/>
    </row>
    <row r="686" customFormat="false" ht="14.25" hidden="false" customHeight="true" outlineLevel="0" collapsed="false">
      <c r="O686" s="268"/>
      <c r="R686" s="269"/>
    </row>
    <row r="687" customFormat="false" ht="14.25" hidden="false" customHeight="true" outlineLevel="0" collapsed="false">
      <c r="O687" s="268"/>
      <c r="R687" s="269"/>
    </row>
    <row r="688" customFormat="false" ht="14.25" hidden="false" customHeight="true" outlineLevel="0" collapsed="false">
      <c r="O688" s="268"/>
      <c r="R688" s="269"/>
    </row>
    <row r="689" customFormat="false" ht="14.25" hidden="false" customHeight="true" outlineLevel="0" collapsed="false">
      <c r="O689" s="268"/>
      <c r="R689" s="269"/>
    </row>
    <row r="690" customFormat="false" ht="14.25" hidden="false" customHeight="true" outlineLevel="0" collapsed="false">
      <c r="O690" s="268"/>
      <c r="R690" s="269"/>
    </row>
    <row r="691" customFormat="false" ht="14.25" hidden="false" customHeight="true" outlineLevel="0" collapsed="false">
      <c r="O691" s="268"/>
      <c r="R691" s="269"/>
    </row>
    <row r="692" customFormat="false" ht="14.25" hidden="false" customHeight="true" outlineLevel="0" collapsed="false">
      <c r="O692" s="268"/>
      <c r="R692" s="269"/>
    </row>
    <row r="693" customFormat="false" ht="14.25" hidden="false" customHeight="true" outlineLevel="0" collapsed="false">
      <c r="O693" s="268"/>
      <c r="R693" s="269"/>
    </row>
    <row r="694" customFormat="false" ht="14.25" hidden="false" customHeight="true" outlineLevel="0" collapsed="false">
      <c r="O694" s="268"/>
      <c r="R694" s="269"/>
    </row>
    <row r="695" customFormat="false" ht="14.25" hidden="false" customHeight="true" outlineLevel="0" collapsed="false">
      <c r="O695" s="268"/>
      <c r="R695" s="269"/>
    </row>
    <row r="696" customFormat="false" ht="14.25" hidden="false" customHeight="true" outlineLevel="0" collapsed="false">
      <c r="O696" s="268"/>
      <c r="R696" s="269"/>
    </row>
    <row r="697" customFormat="false" ht="14.25" hidden="false" customHeight="true" outlineLevel="0" collapsed="false">
      <c r="O697" s="268"/>
      <c r="R697" s="269"/>
    </row>
    <row r="698" customFormat="false" ht="14.25" hidden="false" customHeight="true" outlineLevel="0" collapsed="false">
      <c r="O698" s="268"/>
      <c r="R698" s="269"/>
    </row>
    <row r="699" customFormat="false" ht="14.25" hidden="false" customHeight="true" outlineLevel="0" collapsed="false">
      <c r="O699" s="268"/>
      <c r="R699" s="269"/>
    </row>
    <row r="700" customFormat="false" ht="14.25" hidden="false" customHeight="true" outlineLevel="0" collapsed="false">
      <c r="O700" s="268"/>
      <c r="R700" s="269"/>
    </row>
    <row r="701" customFormat="false" ht="14.25" hidden="false" customHeight="true" outlineLevel="0" collapsed="false">
      <c r="O701" s="268"/>
      <c r="R701" s="269"/>
    </row>
    <row r="702" customFormat="false" ht="14.25" hidden="false" customHeight="true" outlineLevel="0" collapsed="false">
      <c r="O702" s="268"/>
      <c r="R702" s="269"/>
    </row>
    <row r="703" customFormat="false" ht="14.25" hidden="false" customHeight="true" outlineLevel="0" collapsed="false">
      <c r="O703" s="268"/>
      <c r="R703" s="269"/>
    </row>
    <row r="704" customFormat="false" ht="14.25" hidden="false" customHeight="true" outlineLevel="0" collapsed="false">
      <c r="O704" s="268"/>
      <c r="R704" s="269"/>
    </row>
    <row r="705" customFormat="false" ht="14.25" hidden="false" customHeight="true" outlineLevel="0" collapsed="false">
      <c r="O705" s="268"/>
      <c r="R705" s="269"/>
    </row>
    <row r="706" customFormat="false" ht="14.25" hidden="false" customHeight="true" outlineLevel="0" collapsed="false">
      <c r="O706" s="268"/>
      <c r="R706" s="269"/>
    </row>
    <row r="707" customFormat="false" ht="14.25" hidden="false" customHeight="true" outlineLevel="0" collapsed="false">
      <c r="O707" s="268"/>
      <c r="R707" s="269"/>
    </row>
    <row r="708" customFormat="false" ht="14.25" hidden="false" customHeight="true" outlineLevel="0" collapsed="false">
      <c r="O708" s="268"/>
      <c r="R708" s="269"/>
    </row>
    <row r="709" customFormat="false" ht="14.25" hidden="false" customHeight="true" outlineLevel="0" collapsed="false">
      <c r="O709" s="268"/>
      <c r="R709" s="269"/>
    </row>
    <row r="710" customFormat="false" ht="14.25" hidden="false" customHeight="true" outlineLevel="0" collapsed="false">
      <c r="O710" s="268"/>
      <c r="R710" s="269"/>
    </row>
    <row r="711" customFormat="false" ht="14.25" hidden="false" customHeight="true" outlineLevel="0" collapsed="false">
      <c r="O711" s="268"/>
      <c r="R711" s="269"/>
    </row>
    <row r="712" customFormat="false" ht="14.25" hidden="false" customHeight="true" outlineLevel="0" collapsed="false">
      <c r="O712" s="268"/>
      <c r="R712" s="269"/>
    </row>
    <row r="713" customFormat="false" ht="14.25" hidden="false" customHeight="true" outlineLevel="0" collapsed="false">
      <c r="O713" s="268"/>
      <c r="R713" s="269"/>
    </row>
    <row r="714" customFormat="false" ht="14.25" hidden="false" customHeight="true" outlineLevel="0" collapsed="false">
      <c r="O714" s="268"/>
      <c r="R714" s="269"/>
    </row>
    <row r="715" customFormat="false" ht="14.25" hidden="false" customHeight="true" outlineLevel="0" collapsed="false">
      <c r="O715" s="268"/>
      <c r="R715" s="269"/>
    </row>
    <row r="716" customFormat="false" ht="14.25" hidden="false" customHeight="true" outlineLevel="0" collapsed="false">
      <c r="O716" s="268"/>
      <c r="R716" s="269"/>
    </row>
    <row r="717" customFormat="false" ht="14.25" hidden="false" customHeight="true" outlineLevel="0" collapsed="false">
      <c r="O717" s="268"/>
      <c r="R717" s="269"/>
    </row>
    <row r="718" customFormat="false" ht="14.25" hidden="false" customHeight="true" outlineLevel="0" collapsed="false">
      <c r="O718" s="268"/>
      <c r="R718" s="269"/>
    </row>
    <row r="719" customFormat="false" ht="14.25" hidden="false" customHeight="true" outlineLevel="0" collapsed="false">
      <c r="O719" s="268"/>
      <c r="R719" s="269"/>
    </row>
    <row r="720" customFormat="false" ht="14.25" hidden="false" customHeight="true" outlineLevel="0" collapsed="false">
      <c r="O720" s="268"/>
      <c r="R720" s="269"/>
    </row>
    <row r="721" customFormat="false" ht="14.25" hidden="false" customHeight="true" outlineLevel="0" collapsed="false">
      <c r="O721" s="268"/>
      <c r="R721" s="269"/>
    </row>
    <row r="722" customFormat="false" ht="14.25" hidden="false" customHeight="true" outlineLevel="0" collapsed="false">
      <c r="O722" s="268"/>
      <c r="R722" s="269"/>
    </row>
    <row r="723" customFormat="false" ht="14.25" hidden="false" customHeight="true" outlineLevel="0" collapsed="false">
      <c r="O723" s="268"/>
      <c r="R723" s="269"/>
    </row>
    <row r="724" customFormat="false" ht="14.25" hidden="false" customHeight="true" outlineLevel="0" collapsed="false">
      <c r="O724" s="268"/>
      <c r="R724" s="269"/>
    </row>
    <row r="725" customFormat="false" ht="14.25" hidden="false" customHeight="true" outlineLevel="0" collapsed="false">
      <c r="O725" s="268"/>
      <c r="R725" s="269"/>
    </row>
    <row r="726" customFormat="false" ht="14.25" hidden="false" customHeight="true" outlineLevel="0" collapsed="false">
      <c r="O726" s="268"/>
      <c r="R726" s="269"/>
    </row>
    <row r="727" customFormat="false" ht="14.25" hidden="false" customHeight="true" outlineLevel="0" collapsed="false">
      <c r="O727" s="268"/>
      <c r="R727" s="269"/>
    </row>
    <row r="728" customFormat="false" ht="14.25" hidden="false" customHeight="true" outlineLevel="0" collapsed="false">
      <c r="O728" s="268"/>
      <c r="R728" s="269"/>
    </row>
    <row r="729" customFormat="false" ht="14.25" hidden="false" customHeight="true" outlineLevel="0" collapsed="false">
      <c r="O729" s="268"/>
      <c r="R729" s="269"/>
    </row>
    <row r="730" customFormat="false" ht="14.25" hidden="false" customHeight="true" outlineLevel="0" collapsed="false">
      <c r="O730" s="268"/>
      <c r="R730" s="269"/>
    </row>
    <row r="731" customFormat="false" ht="14.25" hidden="false" customHeight="true" outlineLevel="0" collapsed="false">
      <c r="O731" s="268"/>
      <c r="R731" s="269"/>
    </row>
    <row r="732" customFormat="false" ht="14.25" hidden="false" customHeight="true" outlineLevel="0" collapsed="false">
      <c r="O732" s="268"/>
      <c r="R732" s="269"/>
    </row>
    <row r="733" customFormat="false" ht="14.25" hidden="false" customHeight="true" outlineLevel="0" collapsed="false">
      <c r="O733" s="268"/>
      <c r="R733" s="269"/>
    </row>
    <row r="734" customFormat="false" ht="14.25" hidden="false" customHeight="true" outlineLevel="0" collapsed="false">
      <c r="O734" s="268"/>
      <c r="R734" s="269"/>
    </row>
    <row r="735" customFormat="false" ht="14.25" hidden="false" customHeight="true" outlineLevel="0" collapsed="false">
      <c r="O735" s="268"/>
      <c r="R735" s="269"/>
    </row>
    <row r="736" customFormat="false" ht="14.25" hidden="false" customHeight="true" outlineLevel="0" collapsed="false">
      <c r="O736" s="268"/>
      <c r="R736" s="269"/>
    </row>
    <row r="737" customFormat="false" ht="14.25" hidden="false" customHeight="true" outlineLevel="0" collapsed="false">
      <c r="O737" s="268"/>
      <c r="R737" s="269"/>
    </row>
    <row r="738" customFormat="false" ht="14.25" hidden="false" customHeight="true" outlineLevel="0" collapsed="false">
      <c r="O738" s="268"/>
      <c r="R738" s="269"/>
    </row>
    <row r="739" customFormat="false" ht="14.25" hidden="false" customHeight="true" outlineLevel="0" collapsed="false">
      <c r="O739" s="268"/>
      <c r="R739" s="269"/>
    </row>
    <row r="740" customFormat="false" ht="14.25" hidden="false" customHeight="true" outlineLevel="0" collapsed="false">
      <c r="O740" s="268"/>
      <c r="R740" s="269"/>
    </row>
    <row r="741" customFormat="false" ht="14.25" hidden="false" customHeight="true" outlineLevel="0" collapsed="false">
      <c r="O741" s="268"/>
      <c r="R741" s="269"/>
    </row>
    <row r="742" customFormat="false" ht="14.25" hidden="false" customHeight="true" outlineLevel="0" collapsed="false">
      <c r="O742" s="268"/>
      <c r="R742" s="269"/>
    </row>
    <row r="743" customFormat="false" ht="14.25" hidden="false" customHeight="true" outlineLevel="0" collapsed="false">
      <c r="O743" s="268"/>
      <c r="R743" s="269"/>
    </row>
    <row r="744" customFormat="false" ht="14.25" hidden="false" customHeight="true" outlineLevel="0" collapsed="false">
      <c r="O744" s="268"/>
      <c r="R744" s="269"/>
    </row>
    <row r="745" customFormat="false" ht="14.25" hidden="false" customHeight="true" outlineLevel="0" collapsed="false">
      <c r="O745" s="268"/>
      <c r="R745" s="269"/>
    </row>
    <row r="746" customFormat="false" ht="14.25" hidden="false" customHeight="true" outlineLevel="0" collapsed="false">
      <c r="O746" s="268"/>
      <c r="R746" s="269"/>
    </row>
    <row r="747" customFormat="false" ht="14.25" hidden="false" customHeight="true" outlineLevel="0" collapsed="false">
      <c r="O747" s="268"/>
      <c r="R747" s="269"/>
    </row>
    <row r="748" customFormat="false" ht="14.25" hidden="false" customHeight="true" outlineLevel="0" collapsed="false">
      <c r="O748" s="268"/>
      <c r="R748" s="269"/>
    </row>
    <row r="749" customFormat="false" ht="14.25" hidden="false" customHeight="true" outlineLevel="0" collapsed="false">
      <c r="O749" s="268"/>
      <c r="R749" s="269"/>
    </row>
    <row r="750" customFormat="false" ht="14.25" hidden="false" customHeight="true" outlineLevel="0" collapsed="false">
      <c r="O750" s="268"/>
      <c r="R750" s="269"/>
    </row>
    <row r="751" customFormat="false" ht="14.25" hidden="false" customHeight="true" outlineLevel="0" collapsed="false">
      <c r="O751" s="268"/>
      <c r="R751" s="269"/>
    </row>
    <row r="752" customFormat="false" ht="14.25" hidden="false" customHeight="true" outlineLevel="0" collapsed="false">
      <c r="O752" s="268"/>
      <c r="R752" s="269"/>
    </row>
    <row r="753" customFormat="false" ht="14.25" hidden="false" customHeight="true" outlineLevel="0" collapsed="false">
      <c r="O753" s="268"/>
      <c r="R753" s="269"/>
    </row>
    <row r="754" customFormat="false" ht="14.25" hidden="false" customHeight="true" outlineLevel="0" collapsed="false">
      <c r="O754" s="268"/>
      <c r="R754" s="269"/>
    </row>
    <row r="755" customFormat="false" ht="14.25" hidden="false" customHeight="true" outlineLevel="0" collapsed="false">
      <c r="O755" s="268"/>
      <c r="R755" s="269"/>
    </row>
    <row r="756" customFormat="false" ht="14.25" hidden="false" customHeight="true" outlineLevel="0" collapsed="false">
      <c r="O756" s="268"/>
      <c r="R756" s="269"/>
    </row>
    <row r="757" customFormat="false" ht="14.25" hidden="false" customHeight="true" outlineLevel="0" collapsed="false">
      <c r="O757" s="268"/>
      <c r="R757" s="269"/>
    </row>
    <row r="758" customFormat="false" ht="14.25" hidden="false" customHeight="true" outlineLevel="0" collapsed="false">
      <c r="O758" s="268"/>
      <c r="R758" s="269"/>
    </row>
    <row r="759" customFormat="false" ht="14.25" hidden="false" customHeight="true" outlineLevel="0" collapsed="false">
      <c r="O759" s="268"/>
      <c r="R759" s="269"/>
    </row>
    <row r="760" customFormat="false" ht="14.25" hidden="false" customHeight="true" outlineLevel="0" collapsed="false">
      <c r="O760" s="268"/>
      <c r="R760" s="269"/>
    </row>
    <row r="761" customFormat="false" ht="14.25" hidden="false" customHeight="true" outlineLevel="0" collapsed="false">
      <c r="O761" s="268"/>
      <c r="R761" s="269"/>
    </row>
    <row r="762" customFormat="false" ht="14.25" hidden="false" customHeight="true" outlineLevel="0" collapsed="false">
      <c r="O762" s="268"/>
      <c r="R762" s="269"/>
    </row>
    <row r="763" customFormat="false" ht="14.25" hidden="false" customHeight="true" outlineLevel="0" collapsed="false">
      <c r="O763" s="268"/>
      <c r="R763" s="269"/>
    </row>
    <row r="764" customFormat="false" ht="14.25" hidden="false" customHeight="true" outlineLevel="0" collapsed="false">
      <c r="O764" s="268"/>
      <c r="R764" s="269"/>
    </row>
    <row r="765" customFormat="false" ht="14.25" hidden="false" customHeight="true" outlineLevel="0" collapsed="false">
      <c r="O765" s="268"/>
      <c r="R765" s="269"/>
    </row>
    <row r="766" customFormat="false" ht="14.25" hidden="false" customHeight="true" outlineLevel="0" collapsed="false">
      <c r="O766" s="268"/>
      <c r="R766" s="269"/>
    </row>
    <row r="767" customFormat="false" ht="14.25" hidden="false" customHeight="true" outlineLevel="0" collapsed="false">
      <c r="O767" s="268"/>
      <c r="R767" s="269"/>
    </row>
    <row r="768" customFormat="false" ht="14.25" hidden="false" customHeight="true" outlineLevel="0" collapsed="false">
      <c r="O768" s="268"/>
      <c r="R768" s="269"/>
    </row>
    <row r="769" customFormat="false" ht="14.25" hidden="false" customHeight="true" outlineLevel="0" collapsed="false">
      <c r="O769" s="268"/>
      <c r="R769" s="269"/>
    </row>
    <row r="770" customFormat="false" ht="14.25" hidden="false" customHeight="true" outlineLevel="0" collapsed="false">
      <c r="O770" s="268"/>
      <c r="R770" s="269"/>
    </row>
    <row r="771" customFormat="false" ht="14.25" hidden="false" customHeight="true" outlineLevel="0" collapsed="false">
      <c r="O771" s="268"/>
      <c r="R771" s="269"/>
    </row>
    <row r="772" customFormat="false" ht="14.25" hidden="false" customHeight="true" outlineLevel="0" collapsed="false">
      <c r="O772" s="268"/>
      <c r="R772" s="269"/>
    </row>
    <row r="773" customFormat="false" ht="14.25" hidden="false" customHeight="true" outlineLevel="0" collapsed="false">
      <c r="O773" s="268"/>
      <c r="R773" s="269"/>
    </row>
    <row r="774" customFormat="false" ht="14.25" hidden="false" customHeight="true" outlineLevel="0" collapsed="false">
      <c r="O774" s="268"/>
      <c r="R774" s="269"/>
    </row>
    <row r="775" customFormat="false" ht="14.25" hidden="false" customHeight="true" outlineLevel="0" collapsed="false">
      <c r="O775" s="268"/>
      <c r="R775" s="269"/>
    </row>
    <row r="776" customFormat="false" ht="14.25" hidden="false" customHeight="true" outlineLevel="0" collapsed="false">
      <c r="O776" s="268"/>
      <c r="R776" s="269"/>
    </row>
    <row r="777" customFormat="false" ht="14.25" hidden="false" customHeight="true" outlineLevel="0" collapsed="false">
      <c r="O777" s="268"/>
      <c r="R777" s="269"/>
    </row>
    <row r="778" customFormat="false" ht="14.25" hidden="false" customHeight="true" outlineLevel="0" collapsed="false">
      <c r="O778" s="268"/>
      <c r="R778" s="269"/>
    </row>
    <row r="779" customFormat="false" ht="14.25" hidden="false" customHeight="true" outlineLevel="0" collapsed="false">
      <c r="O779" s="268"/>
      <c r="R779" s="269"/>
    </row>
    <row r="780" customFormat="false" ht="14.25" hidden="false" customHeight="true" outlineLevel="0" collapsed="false">
      <c r="O780" s="268"/>
      <c r="R780" s="269"/>
    </row>
    <row r="781" customFormat="false" ht="14.25" hidden="false" customHeight="true" outlineLevel="0" collapsed="false">
      <c r="O781" s="268"/>
      <c r="R781" s="269"/>
    </row>
    <row r="782" customFormat="false" ht="14.25" hidden="false" customHeight="true" outlineLevel="0" collapsed="false">
      <c r="O782" s="268"/>
      <c r="R782" s="269"/>
    </row>
    <row r="783" customFormat="false" ht="14.25" hidden="false" customHeight="true" outlineLevel="0" collapsed="false">
      <c r="O783" s="268"/>
      <c r="R783" s="269"/>
    </row>
    <row r="784" customFormat="false" ht="14.25" hidden="false" customHeight="true" outlineLevel="0" collapsed="false">
      <c r="O784" s="268"/>
      <c r="R784" s="269"/>
    </row>
    <row r="785" customFormat="false" ht="14.25" hidden="false" customHeight="true" outlineLevel="0" collapsed="false">
      <c r="O785" s="268"/>
      <c r="R785" s="269"/>
    </row>
    <row r="786" customFormat="false" ht="14.25" hidden="false" customHeight="true" outlineLevel="0" collapsed="false">
      <c r="O786" s="268"/>
      <c r="R786" s="269"/>
    </row>
    <row r="787" customFormat="false" ht="14.25" hidden="false" customHeight="true" outlineLevel="0" collapsed="false">
      <c r="O787" s="268"/>
      <c r="R787" s="269"/>
    </row>
    <row r="788" customFormat="false" ht="14.25" hidden="false" customHeight="true" outlineLevel="0" collapsed="false">
      <c r="O788" s="268"/>
      <c r="R788" s="269"/>
    </row>
    <row r="789" customFormat="false" ht="14.25" hidden="false" customHeight="true" outlineLevel="0" collapsed="false">
      <c r="O789" s="268"/>
      <c r="R789" s="269"/>
    </row>
    <row r="790" customFormat="false" ht="14.25" hidden="false" customHeight="true" outlineLevel="0" collapsed="false">
      <c r="O790" s="268"/>
      <c r="R790" s="269"/>
    </row>
    <row r="791" customFormat="false" ht="14.25" hidden="false" customHeight="true" outlineLevel="0" collapsed="false">
      <c r="O791" s="268"/>
      <c r="R791" s="269"/>
    </row>
    <row r="792" customFormat="false" ht="14.25" hidden="false" customHeight="true" outlineLevel="0" collapsed="false">
      <c r="O792" s="268"/>
      <c r="R792" s="269"/>
    </row>
    <row r="793" customFormat="false" ht="14.25" hidden="false" customHeight="true" outlineLevel="0" collapsed="false">
      <c r="O793" s="268"/>
      <c r="R793" s="269"/>
    </row>
    <row r="794" customFormat="false" ht="14.25" hidden="false" customHeight="true" outlineLevel="0" collapsed="false">
      <c r="O794" s="268"/>
      <c r="R794" s="269"/>
    </row>
    <row r="795" customFormat="false" ht="14.25" hidden="false" customHeight="true" outlineLevel="0" collapsed="false">
      <c r="O795" s="268"/>
      <c r="R795" s="269"/>
    </row>
    <row r="796" customFormat="false" ht="14.25" hidden="false" customHeight="true" outlineLevel="0" collapsed="false">
      <c r="O796" s="268"/>
      <c r="R796" s="269"/>
    </row>
    <row r="797" customFormat="false" ht="14.25" hidden="false" customHeight="true" outlineLevel="0" collapsed="false">
      <c r="O797" s="268"/>
      <c r="R797" s="269"/>
    </row>
    <row r="798" customFormat="false" ht="14.25" hidden="false" customHeight="true" outlineLevel="0" collapsed="false">
      <c r="O798" s="268"/>
      <c r="R798" s="269"/>
    </row>
    <row r="799" customFormat="false" ht="14.25" hidden="false" customHeight="true" outlineLevel="0" collapsed="false">
      <c r="O799" s="268"/>
      <c r="R799" s="269"/>
    </row>
    <row r="800" customFormat="false" ht="14.25" hidden="false" customHeight="true" outlineLevel="0" collapsed="false">
      <c r="O800" s="268"/>
      <c r="R800" s="269"/>
    </row>
    <row r="801" customFormat="false" ht="14.25" hidden="false" customHeight="true" outlineLevel="0" collapsed="false">
      <c r="O801" s="268"/>
      <c r="R801" s="269"/>
    </row>
    <row r="802" customFormat="false" ht="14.25" hidden="false" customHeight="true" outlineLevel="0" collapsed="false">
      <c r="O802" s="268"/>
      <c r="R802" s="269"/>
    </row>
    <row r="803" customFormat="false" ht="14.25" hidden="false" customHeight="true" outlineLevel="0" collapsed="false">
      <c r="O803" s="268"/>
      <c r="R803" s="269"/>
    </row>
    <row r="804" customFormat="false" ht="14.25" hidden="false" customHeight="true" outlineLevel="0" collapsed="false">
      <c r="O804" s="268"/>
      <c r="R804" s="269"/>
    </row>
    <row r="805" customFormat="false" ht="14.25" hidden="false" customHeight="true" outlineLevel="0" collapsed="false">
      <c r="O805" s="268"/>
      <c r="R805" s="269"/>
    </row>
    <row r="806" customFormat="false" ht="14.25" hidden="false" customHeight="true" outlineLevel="0" collapsed="false">
      <c r="O806" s="268"/>
      <c r="R806" s="269"/>
    </row>
    <row r="807" customFormat="false" ht="14.25" hidden="false" customHeight="true" outlineLevel="0" collapsed="false">
      <c r="O807" s="268"/>
      <c r="R807" s="269"/>
    </row>
    <row r="808" customFormat="false" ht="14.25" hidden="false" customHeight="true" outlineLevel="0" collapsed="false">
      <c r="O808" s="268"/>
      <c r="R808" s="269"/>
    </row>
    <row r="809" customFormat="false" ht="14.25" hidden="false" customHeight="true" outlineLevel="0" collapsed="false">
      <c r="O809" s="268"/>
      <c r="R809" s="269"/>
    </row>
    <row r="810" customFormat="false" ht="14.25" hidden="false" customHeight="true" outlineLevel="0" collapsed="false">
      <c r="O810" s="268"/>
      <c r="R810" s="269"/>
    </row>
    <row r="811" customFormat="false" ht="14.25" hidden="false" customHeight="true" outlineLevel="0" collapsed="false">
      <c r="O811" s="268"/>
      <c r="R811" s="269"/>
    </row>
    <row r="812" customFormat="false" ht="14.25" hidden="false" customHeight="true" outlineLevel="0" collapsed="false">
      <c r="O812" s="268"/>
      <c r="R812" s="269"/>
    </row>
    <row r="813" customFormat="false" ht="14.25" hidden="false" customHeight="true" outlineLevel="0" collapsed="false">
      <c r="O813" s="268"/>
      <c r="R813" s="269"/>
    </row>
    <row r="814" customFormat="false" ht="14.25" hidden="false" customHeight="true" outlineLevel="0" collapsed="false">
      <c r="O814" s="268"/>
      <c r="R814" s="269"/>
    </row>
    <row r="815" customFormat="false" ht="14.25" hidden="false" customHeight="true" outlineLevel="0" collapsed="false">
      <c r="O815" s="268"/>
      <c r="R815" s="269"/>
    </row>
    <row r="816" customFormat="false" ht="14.25" hidden="false" customHeight="true" outlineLevel="0" collapsed="false">
      <c r="O816" s="268"/>
      <c r="R816" s="269"/>
    </row>
    <row r="817" customFormat="false" ht="14.25" hidden="false" customHeight="true" outlineLevel="0" collapsed="false">
      <c r="O817" s="268"/>
      <c r="R817" s="269"/>
    </row>
    <row r="818" customFormat="false" ht="14.25" hidden="false" customHeight="true" outlineLevel="0" collapsed="false">
      <c r="O818" s="268"/>
      <c r="R818" s="269"/>
    </row>
    <row r="819" customFormat="false" ht="14.25" hidden="false" customHeight="true" outlineLevel="0" collapsed="false">
      <c r="O819" s="268"/>
      <c r="R819" s="269"/>
    </row>
    <row r="820" customFormat="false" ht="14.25" hidden="false" customHeight="true" outlineLevel="0" collapsed="false">
      <c r="O820" s="268"/>
      <c r="R820" s="269"/>
    </row>
    <row r="821" customFormat="false" ht="14.25" hidden="false" customHeight="true" outlineLevel="0" collapsed="false">
      <c r="O821" s="268"/>
      <c r="R821" s="269"/>
    </row>
    <row r="822" customFormat="false" ht="14.25" hidden="false" customHeight="true" outlineLevel="0" collapsed="false">
      <c r="O822" s="268"/>
      <c r="R822" s="269"/>
    </row>
    <row r="823" customFormat="false" ht="14.25" hidden="false" customHeight="true" outlineLevel="0" collapsed="false">
      <c r="O823" s="268"/>
      <c r="R823" s="269"/>
    </row>
    <row r="824" customFormat="false" ht="14.25" hidden="false" customHeight="true" outlineLevel="0" collapsed="false">
      <c r="O824" s="268"/>
      <c r="R824" s="269"/>
    </row>
    <row r="825" customFormat="false" ht="14.25" hidden="false" customHeight="true" outlineLevel="0" collapsed="false">
      <c r="O825" s="268"/>
      <c r="R825" s="269"/>
    </row>
    <row r="826" customFormat="false" ht="14.25" hidden="false" customHeight="true" outlineLevel="0" collapsed="false">
      <c r="O826" s="268"/>
      <c r="R826" s="269"/>
    </row>
    <row r="827" customFormat="false" ht="14.25" hidden="false" customHeight="true" outlineLevel="0" collapsed="false">
      <c r="O827" s="268"/>
      <c r="R827" s="269"/>
    </row>
    <row r="828" customFormat="false" ht="14.25" hidden="false" customHeight="true" outlineLevel="0" collapsed="false">
      <c r="O828" s="268"/>
      <c r="R828" s="269"/>
    </row>
    <row r="829" customFormat="false" ht="14.25" hidden="false" customHeight="true" outlineLevel="0" collapsed="false">
      <c r="O829" s="268"/>
      <c r="R829" s="269"/>
    </row>
    <row r="830" customFormat="false" ht="14.25" hidden="false" customHeight="true" outlineLevel="0" collapsed="false">
      <c r="O830" s="268"/>
      <c r="R830" s="269"/>
    </row>
    <row r="831" customFormat="false" ht="14.25" hidden="false" customHeight="true" outlineLevel="0" collapsed="false">
      <c r="O831" s="268"/>
      <c r="R831" s="269"/>
    </row>
    <row r="832" customFormat="false" ht="14.25" hidden="false" customHeight="true" outlineLevel="0" collapsed="false">
      <c r="O832" s="268"/>
      <c r="R832" s="269"/>
    </row>
    <row r="833" customFormat="false" ht="14.25" hidden="false" customHeight="true" outlineLevel="0" collapsed="false">
      <c r="O833" s="268"/>
      <c r="R833" s="269"/>
    </row>
    <row r="834" customFormat="false" ht="14.25" hidden="false" customHeight="true" outlineLevel="0" collapsed="false">
      <c r="O834" s="268"/>
      <c r="R834" s="269"/>
    </row>
    <row r="835" customFormat="false" ht="14.25" hidden="false" customHeight="true" outlineLevel="0" collapsed="false">
      <c r="O835" s="268"/>
      <c r="R835" s="269"/>
    </row>
    <row r="836" customFormat="false" ht="14.25" hidden="false" customHeight="true" outlineLevel="0" collapsed="false">
      <c r="O836" s="268"/>
      <c r="R836" s="269"/>
    </row>
    <row r="837" customFormat="false" ht="14.25" hidden="false" customHeight="true" outlineLevel="0" collapsed="false">
      <c r="O837" s="268"/>
      <c r="R837" s="269"/>
    </row>
    <row r="838" customFormat="false" ht="14.25" hidden="false" customHeight="true" outlineLevel="0" collapsed="false">
      <c r="O838" s="268"/>
      <c r="R838" s="269"/>
    </row>
    <row r="839" customFormat="false" ht="14.25" hidden="false" customHeight="true" outlineLevel="0" collapsed="false">
      <c r="O839" s="268"/>
      <c r="R839" s="269"/>
    </row>
    <row r="840" customFormat="false" ht="14.25" hidden="false" customHeight="true" outlineLevel="0" collapsed="false">
      <c r="O840" s="268"/>
      <c r="R840" s="269"/>
    </row>
    <row r="841" customFormat="false" ht="14.25" hidden="false" customHeight="true" outlineLevel="0" collapsed="false">
      <c r="O841" s="268"/>
      <c r="R841" s="269"/>
    </row>
    <row r="842" customFormat="false" ht="14.25" hidden="false" customHeight="true" outlineLevel="0" collapsed="false">
      <c r="O842" s="268"/>
      <c r="R842" s="269"/>
    </row>
    <row r="843" customFormat="false" ht="14.25" hidden="false" customHeight="true" outlineLevel="0" collapsed="false">
      <c r="O843" s="268"/>
      <c r="R843" s="269"/>
    </row>
    <row r="844" customFormat="false" ht="14.25" hidden="false" customHeight="true" outlineLevel="0" collapsed="false">
      <c r="O844" s="268"/>
      <c r="R844" s="269"/>
    </row>
    <row r="845" customFormat="false" ht="14.25" hidden="false" customHeight="true" outlineLevel="0" collapsed="false">
      <c r="O845" s="268"/>
      <c r="R845" s="269"/>
    </row>
    <row r="846" customFormat="false" ht="14.25" hidden="false" customHeight="true" outlineLevel="0" collapsed="false">
      <c r="O846" s="268"/>
      <c r="R846" s="269"/>
    </row>
    <row r="847" customFormat="false" ht="14.25" hidden="false" customHeight="true" outlineLevel="0" collapsed="false">
      <c r="O847" s="268"/>
      <c r="R847" s="269"/>
    </row>
    <row r="848" customFormat="false" ht="14.25" hidden="false" customHeight="true" outlineLevel="0" collapsed="false">
      <c r="O848" s="268"/>
      <c r="R848" s="269"/>
    </row>
    <row r="849" customFormat="false" ht="14.25" hidden="false" customHeight="true" outlineLevel="0" collapsed="false">
      <c r="O849" s="268"/>
      <c r="R849" s="269"/>
    </row>
    <row r="850" customFormat="false" ht="14.25" hidden="false" customHeight="true" outlineLevel="0" collapsed="false">
      <c r="O850" s="268"/>
      <c r="R850" s="269"/>
    </row>
    <row r="851" customFormat="false" ht="14.25" hidden="false" customHeight="true" outlineLevel="0" collapsed="false">
      <c r="O851" s="268"/>
      <c r="R851" s="269"/>
    </row>
    <row r="852" customFormat="false" ht="14.25" hidden="false" customHeight="true" outlineLevel="0" collapsed="false">
      <c r="O852" s="268"/>
      <c r="R852" s="269"/>
    </row>
    <row r="853" customFormat="false" ht="14.25" hidden="false" customHeight="true" outlineLevel="0" collapsed="false">
      <c r="O853" s="268"/>
      <c r="R853" s="269"/>
    </row>
    <row r="854" customFormat="false" ht="14.25" hidden="false" customHeight="true" outlineLevel="0" collapsed="false">
      <c r="O854" s="268"/>
      <c r="R854" s="269"/>
    </row>
    <row r="855" customFormat="false" ht="14.25" hidden="false" customHeight="true" outlineLevel="0" collapsed="false">
      <c r="O855" s="268"/>
      <c r="R855" s="269"/>
    </row>
    <row r="856" customFormat="false" ht="14.25" hidden="false" customHeight="true" outlineLevel="0" collapsed="false">
      <c r="O856" s="268"/>
      <c r="R856" s="269"/>
    </row>
    <row r="857" customFormat="false" ht="14.25" hidden="false" customHeight="true" outlineLevel="0" collapsed="false">
      <c r="O857" s="268"/>
      <c r="R857" s="269"/>
    </row>
    <row r="858" customFormat="false" ht="14.25" hidden="false" customHeight="true" outlineLevel="0" collapsed="false">
      <c r="O858" s="268"/>
      <c r="R858" s="269"/>
    </row>
    <row r="859" customFormat="false" ht="14.25" hidden="false" customHeight="true" outlineLevel="0" collapsed="false">
      <c r="O859" s="268"/>
      <c r="R859" s="269"/>
    </row>
    <row r="860" customFormat="false" ht="14.25" hidden="false" customHeight="true" outlineLevel="0" collapsed="false">
      <c r="O860" s="268"/>
      <c r="R860" s="269"/>
    </row>
    <row r="861" customFormat="false" ht="14.25" hidden="false" customHeight="true" outlineLevel="0" collapsed="false">
      <c r="O861" s="268"/>
      <c r="R861" s="269"/>
    </row>
    <row r="862" customFormat="false" ht="14.25" hidden="false" customHeight="true" outlineLevel="0" collapsed="false">
      <c r="O862" s="268"/>
      <c r="R862" s="269"/>
    </row>
    <row r="863" customFormat="false" ht="14.25" hidden="false" customHeight="true" outlineLevel="0" collapsed="false">
      <c r="O863" s="268"/>
      <c r="R863" s="269"/>
    </row>
    <row r="864" customFormat="false" ht="14.25" hidden="false" customHeight="true" outlineLevel="0" collapsed="false">
      <c r="O864" s="268"/>
      <c r="R864" s="269"/>
    </row>
    <row r="865" customFormat="false" ht="14.25" hidden="false" customHeight="true" outlineLevel="0" collapsed="false">
      <c r="O865" s="268"/>
      <c r="R865" s="269"/>
    </row>
    <row r="866" customFormat="false" ht="14.25" hidden="false" customHeight="true" outlineLevel="0" collapsed="false">
      <c r="O866" s="268"/>
      <c r="R866" s="269"/>
    </row>
    <row r="867" customFormat="false" ht="14.25" hidden="false" customHeight="true" outlineLevel="0" collapsed="false">
      <c r="O867" s="268"/>
      <c r="R867" s="269"/>
    </row>
    <row r="868" customFormat="false" ht="14.25" hidden="false" customHeight="true" outlineLevel="0" collapsed="false">
      <c r="O868" s="268"/>
      <c r="R868" s="269"/>
    </row>
    <row r="869" customFormat="false" ht="14.25" hidden="false" customHeight="true" outlineLevel="0" collapsed="false">
      <c r="O869" s="268"/>
      <c r="R869" s="269"/>
    </row>
    <row r="870" customFormat="false" ht="14.25" hidden="false" customHeight="true" outlineLevel="0" collapsed="false">
      <c r="O870" s="268"/>
      <c r="R870" s="269"/>
    </row>
    <row r="871" customFormat="false" ht="14.25" hidden="false" customHeight="true" outlineLevel="0" collapsed="false">
      <c r="O871" s="268"/>
      <c r="R871" s="269"/>
    </row>
    <row r="872" customFormat="false" ht="14.25" hidden="false" customHeight="true" outlineLevel="0" collapsed="false">
      <c r="O872" s="268"/>
      <c r="R872" s="269"/>
    </row>
    <row r="873" customFormat="false" ht="14.25" hidden="false" customHeight="true" outlineLevel="0" collapsed="false">
      <c r="O873" s="268"/>
      <c r="R873" s="269"/>
    </row>
    <row r="874" customFormat="false" ht="14.25" hidden="false" customHeight="true" outlineLevel="0" collapsed="false">
      <c r="O874" s="268"/>
    </row>
    <row r="875" customFormat="false" ht="14.25" hidden="false" customHeight="true" outlineLevel="0" collapsed="false">
      <c r="O875" s="268"/>
    </row>
    <row r="876" customFormat="false" ht="14.25" hidden="false" customHeight="true" outlineLevel="0" collapsed="false">
      <c r="O876" s="268"/>
    </row>
    <row r="877" customFormat="false" ht="14.25" hidden="false" customHeight="true" outlineLevel="0" collapsed="false">
      <c r="O877" s="268"/>
    </row>
    <row r="878" customFormat="false" ht="14.25" hidden="false" customHeight="true" outlineLevel="0" collapsed="false">
      <c r="O878" s="268"/>
      <c r="Q878" s="50"/>
    </row>
    <row r="879" customFormat="false" ht="14.25" hidden="false" customHeight="true" outlineLevel="0" collapsed="false">
      <c r="O879" s="268"/>
      <c r="Q879" s="50"/>
    </row>
    <row r="880" customFormat="false" ht="14.25" hidden="false" customHeight="true" outlineLevel="0" collapsed="false">
      <c r="O880" s="268"/>
      <c r="Q880" s="50"/>
    </row>
    <row r="881" customFormat="false" ht="14.25" hidden="false" customHeight="true" outlineLevel="0" collapsed="false">
      <c r="O881" s="268"/>
      <c r="Q881" s="50"/>
    </row>
    <row r="882" customFormat="false" ht="14.25" hidden="false" customHeight="true" outlineLevel="0" collapsed="false">
      <c r="O882" s="268"/>
      <c r="Q882" s="50"/>
    </row>
    <row r="883" customFormat="false" ht="14.25" hidden="false" customHeight="true" outlineLevel="0" collapsed="false">
      <c r="O883" s="268"/>
      <c r="Q883" s="50"/>
    </row>
    <row r="884" customFormat="false" ht="14.25" hidden="false" customHeight="true" outlineLevel="0" collapsed="false">
      <c r="O884" s="268"/>
      <c r="Q884" s="50"/>
    </row>
    <row r="885" customFormat="false" ht="14.25" hidden="false" customHeight="true" outlineLevel="0" collapsed="false">
      <c r="O885" s="268"/>
      <c r="Q885" s="50"/>
    </row>
    <row r="886" customFormat="false" ht="14.25" hidden="false" customHeight="true" outlineLevel="0" collapsed="false">
      <c r="O886" s="268"/>
      <c r="Q886" s="50"/>
    </row>
    <row r="887" customFormat="false" ht="14.25" hidden="false" customHeight="true" outlineLevel="0" collapsed="false">
      <c r="O887" s="268"/>
      <c r="Q887" s="50"/>
    </row>
    <row r="888" customFormat="false" ht="14.25" hidden="false" customHeight="true" outlineLevel="0" collapsed="false">
      <c r="O888" s="268"/>
      <c r="Q888" s="50"/>
    </row>
    <row r="889" customFormat="false" ht="14.25" hidden="false" customHeight="true" outlineLevel="0" collapsed="false">
      <c r="O889" s="268"/>
      <c r="Q889" s="50"/>
    </row>
    <row r="890" customFormat="false" ht="14.25" hidden="false" customHeight="true" outlineLevel="0" collapsed="false">
      <c r="O890" s="268"/>
      <c r="Q890" s="50"/>
    </row>
    <row r="891" customFormat="false" ht="14.25" hidden="false" customHeight="true" outlineLevel="0" collapsed="false">
      <c r="O891" s="268"/>
      <c r="Q891" s="50"/>
    </row>
    <row r="892" customFormat="false" ht="14.25" hidden="false" customHeight="true" outlineLevel="0" collapsed="false">
      <c r="O892" s="268"/>
    </row>
    <row r="893" customFormat="false" ht="14.25" hidden="false" customHeight="true" outlineLevel="0" collapsed="false">
      <c r="O893" s="268"/>
    </row>
    <row r="894" customFormat="false" ht="14.25" hidden="false" customHeight="true" outlineLevel="0" collapsed="false">
      <c r="O894" s="268"/>
    </row>
    <row r="895" customFormat="false" ht="14.25" hidden="false" customHeight="true" outlineLevel="0" collapsed="false">
      <c r="O895" s="268"/>
    </row>
    <row r="896" customFormat="false" ht="14.25" hidden="false" customHeight="true" outlineLevel="0" collapsed="false">
      <c r="O896" s="268"/>
    </row>
    <row r="897" customFormat="false" ht="14.25" hidden="false" customHeight="true" outlineLevel="0" collapsed="false">
      <c r="O897" s="268"/>
    </row>
    <row r="898" customFormat="false" ht="14.25" hidden="false" customHeight="true" outlineLevel="0" collapsed="false">
      <c r="O898" s="268"/>
    </row>
    <row r="899" customFormat="false" ht="14.25" hidden="false" customHeight="true" outlineLevel="0" collapsed="false">
      <c r="O899" s="268"/>
    </row>
    <row r="900" customFormat="false" ht="14.25" hidden="false" customHeight="true" outlineLevel="0" collapsed="false">
      <c r="O900" s="268"/>
    </row>
    <row r="901" customFormat="false" ht="14.25" hidden="false" customHeight="true" outlineLevel="0" collapsed="false">
      <c r="O901" s="268"/>
    </row>
    <row r="902" customFormat="false" ht="14.25" hidden="false" customHeight="true" outlineLevel="0" collapsed="false">
      <c r="O902" s="268"/>
    </row>
    <row r="903" customFormat="false" ht="14.25" hidden="false" customHeight="true" outlineLevel="0" collapsed="false">
      <c r="O903" s="268"/>
    </row>
    <row r="904" customFormat="false" ht="14.25" hidden="false" customHeight="true" outlineLevel="0" collapsed="false">
      <c r="O904" s="268"/>
    </row>
    <row r="905" customFormat="false" ht="14.25" hidden="false" customHeight="true" outlineLevel="0" collapsed="false">
      <c r="O905" s="268"/>
    </row>
    <row r="906" customFormat="false" ht="14.25" hidden="false" customHeight="true" outlineLevel="0" collapsed="false">
      <c r="O906" s="268"/>
    </row>
    <row r="907" customFormat="false" ht="14.25" hidden="false" customHeight="true" outlineLevel="0" collapsed="false">
      <c r="O907" s="268"/>
    </row>
    <row r="908" customFormat="false" ht="14.25" hidden="false" customHeight="true" outlineLevel="0" collapsed="false">
      <c r="A908" s="330"/>
      <c r="B908" s="330"/>
      <c r="C908" s="330"/>
      <c r="D908" s="330"/>
      <c r="E908" s="330"/>
      <c r="F908" s="330"/>
      <c r="G908" s="330"/>
      <c r="H908" s="330"/>
      <c r="I908" s="330"/>
      <c r="J908" s="330"/>
      <c r="K908" s="330"/>
      <c r="L908" s="330"/>
      <c r="M908" s="330"/>
      <c r="N908" s="330"/>
      <c r="O908" s="268"/>
    </row>
    <row r="909" customFormat="false" ht="14.25" hidden="false" customHeight="true" outlineLevel="0" collapsed="false">
      <c r="A909" s="330"/>
      <c r="B909" s="330"/>
      <c r="C909" s="330"/>
      <c r="D909" s="330"/>
      <c r="E909" s="330"/>
      <c r="F909" s="330"/>
      <c r="G909" s="330"/>
      <c r="H909" s="330"/>
      <c r="I909" s="330"/>
      <c r="J909" s="330"/>
      <c r="K909" s="330"/>
      <c r="L909" s="330"/>
      <c r="M909" s="330"/>
      <c r="N909" s="330"/>
      <c r="O909" s="268"/>
    </row>
    <row r="910" customFormat="false" ht="14.25" hidden="false" customHeight="true" outlineLevel="0" collapsed="false">
      <c r="A910" s="330"/>
      <c r="B910" s="330"/>
      <c r="C910" s="330"/>
      <c r="D910" s="330"/>
      <c r="E910" s="330"/>
      <c r="F910" s="330"/>
      <c r="G910" s="330"/>
      <c r="H910" s="330"/>
      <c r="I910" s="330"/>
      <c r="J910" s="330"/>
      <c r="K910" s="330"/>
      <c r="L910" s="330"/>
      <c r="M910" s="330"/>
      <c r="N910" s="330"/>
      <c r="O910" s="268"/>
    </row>
    <row r="911" customFormat="false" ht="14.25" hidden="false" customHeight="true" outlineLevel="0" collapsed="false">
      <c r="A911" s="330"/>
      <c r="B911" s="330"/>
      <c r="C911" s="330"/>
      <c r="D911" s="330"/>
      <c r="E911" s="330"/>
      <c r="F911" s="330"/>
      <c r="G911" s="330"/>
      <c r="H911" s="330"/>
      <c r="I911" s="330"/>
      <c r="J911" s="330"/>
      <c r="K911" s="330"/>
      <c r="L911" s="330"/>
      <c r="M911" s="330"/>
      <c r="N911" s="330"/>
      <c r="O911" s="268"/>
    </row>
    <row r="912" customFormat="false" ht="14.25" hidden="false" customHeight="true" outlineLevel="0" collapsed="false">
      <c r="A912" s="330"/>
      <c r="B912" s="330"/>
      <c r="C912" s="330"/>
      <c r="D912" s="330"/>
      <c r="E912" s="330"/>
      <c r="F912" s="330"/>
      <c r="G912" s="330"/>
      <c r="H912" s="330"/>
      <c r="I912" s="330"/>
      <c r="J912" s="330"/>
      <c r="K912" s="330"/>
      <c r="L912" s="330"/>
      <c r="M912" s="330"/>
      <c r="N912" s="330"/>
      <c r="O912" s="268"/>
    </row>
    <row r="913" customFormat="false" ht="14.25" hidden="false" customHeight="true" outlineLevel="0" collapsed="false">
      <c r="A913" s="330"/>
      <c r="B913" s="330"/>
      <c r="C913" s="330"/>
      <c r="D913" s="330"/>
      <c r="E913" s="330"/>
      <c r="F913" s="330"/>
      <c r="G913" s="330"/>
      <c r="H913" s="330"/>
      <c r="I913" s="330"/>
      <c r="J913" s="330"/>
      <c r="K913" s="330"/>
      <c r="L913" s="330"/>
      <c r="M913" s="330"/>
      <c r="N913" s="330"/>
      <c r="O913" s="268"/>
    </row>
    <row r="914" customFormat="false" ht="14.25" hidden="false" customHeight="true" outlineLevel="0" collapsed="false">
      <c r="A914" s="330"/>
      <c r="B914" s="330"/>
      <c r="C914" s="330"/>
      <c r="D914" s="330"/>
      <c r="E914" s="330"/>
      <c r="F914" s="330"/>
      <c r="G914" s="330"/>
      <c r="H914" s="330"/>
      <c r="I914" s="330"/>
      <c r="J914" s="330"/>
      <c r="K914" s="330"/>
      <c r="L914" s="330"/>
      <c r="M914" s="330"/>
      <c r="N914" s="330"/>
      <c r="O914" s="268"/>
    </row>
    <row r="915" customFormat="false" ht="14.25" hidden="false" customHeight="true" outlineLevel="0" collapsed="false">
      <c r="A915" s="330"/>
      <c r="B915" s="330"/>
      <c r="C915" s="330"/>
      <c r="D915" s="330"/>
      <c r="E915" s="330"/>
      <c r="F915" s="330"/>
      <c r="G915" s="330"/>
      <c r="H915" s="330"/>
      <c r="I915" s="330"/>
      <c r="J915" s="330"/>
      <c r="K915" s="330"/>
      <c r="L915" s="330"/>
      <c r="M915" s="330"/>
      <c r="N915" s="330"/>
      <c r="O915" s="268"/>
    </row>
    <row r="916" customFormat="false" ht="14.25" hidden="false" customHeight="true" outlineLevel="0" collapsed="false">
      <c r="A916" s="330"/>
      <c r="B916" s="330"/>
      <c r="C916" s="330"/>
      <c r="D916" s="330"/>
      <c r="E916" s="330"/>
      <c r="F916" s="330"/>
      <c r="G916" s="330"/>
      <c r="H916" s="330"/>
      <c r="I916" s="330"/>
      <c r="J916" s="330"/>
      <c r="K916" s="330"/>
      <c r="L916" s="330"/>
      <c r="M916" s="330"/>
      <c r="N916" s="330"/>
      <c r="O916" s="268"/>
    </row>
    <row r="917" customFormat="false" ht="14.25" hidden="false" customHeight="true" outlineLevel="0" collapsed="false">
      <c r="A917" s="330"/>
      <c r="B917" s="330"/>
      <c r="C917" s="330"/>
      <c r="D917" s="330"/>
      <c r="E917" s="330"/>
      <c r="F917" s="330"/>
      <c r="G917" s="330"/>
      <c r="H917" s="330"/>
      <c r="I917" s="330"/>
      <c r="J917" s="330"/>
      <c r="K917" s="330"/>
      <c r="L917" s="330"/>
      <c r="M917" s="330"/>
      <c r="N917" s="330"/>
      <c r="O917" s="268"/>
    </row>
    <row r="918" customFormat="false" ht="14.25" hidden="false" customHeight="true" outlineLevel="0" collapsed="false">
      <c r="A918" s="330"/>
      <c r="B918" s="330"/>
      <c r="C918" s="330"/>
      <c r="D918" s="330"/>
      <c r="E918" s="330"/>
      <c r="F918" s="330"/>
      <c r="G918" s="330"/>
      <c r="H918" s="330"/>
      <c r="I918" s="330"/>
      <c r="J918" s="330"/>
      <c r="K918" s="330"/>
      <c r="L918" s="330"/>
      <c r="M918" s="330"/>
      <c r="N918" s="330"/>
      <c r="O918" s="268"/>
    </row>
    <row r="919" customFormat="false" ht="14.25" hidden="false" customHeight="true" outlineLevel="0" collapsed="false">
      <c r="A919" s="330"/>
      <c r="B919" s="330"/>
      <c r="C919" s="330"/>
      <c r="D919" s="330"/>
      <c r="E919" s="330"/>
      <c r="F919" s="330"/>
      <c r="G919" s="330"/>
      <c r="H919" s="330"/>
      <c r="I919" s="330"/>
      <c r="J919" s="330"/>
      <c r="K919" s="330"/>
      <c r="L919" s="330"/>
      <c r="M919" s="330"/>
      <c r="N919" s="330"/>
      <c r="O919" s="268"/>
    </row>
    <row r="920" customFormat="false" ht="14.25" hidden="false" customHeight="true" outlineLevel="0" collapsed="false">
      <c r="A920" s="330"/>
      <c r="B920" s="330"/>
      <c r="C920" s="330"/>
      <c r="D920" s="330"/>
      <c r="E920" s="330"/>
      <c r="F920" s="330"/>
      <c r="G920" s="330"/>
      <c r="H920" s="330"/>
      <c r="I920" s="330"/>
      <c r="J920" s="330"/>
      <c r="K920" s="330"/>
      <c r="L920" s="330"/>
      <c r="M920" s="330"/>
      <c r="N920" s="330"/>
      <c r="O920" s="268"/>
    </row>
    <row r="921" customFormat="false" ht="14.25" hidden="false" customHeight="true" outlineLevel="0" collapsed="false">
      <c r="A921" s="330"/>
      <c r="B921" s="330"/>
      <c r="C921" s="330"/>
      <c r="D921" s="330"/>
      <c r="E921" s="330"/>
      <c r="F921" s="330"/>
      <c r="G921" s="330"/>
      <c r="H921" s="330"/>
      <c r="I921" s="330"/>
      <c r="J921" s="330"/>
      <c r="K921" s="330"/>
      <c r="L921" s="330"/>
      <c r="M921" s="330"/>
      <c r="N921" s="330"/>
      <c r="O921" s="268"/>
    </row>
    <row r="922" customFormat="false" ht="14.25" hidden="false" customHeight="true" outlineLevel="0" collapsed="false">
      <c r="A922" s="405"/>
      <c r="B922" s="406"/>
      <c r="C922" s="74"/>
      <c r="D922" s="407"/>
      <c r="E922" s="408"/>
      <c r="F922" s="74"/>
      <c r="G922" s="74"/>
      <c r="H922" s="74"/>
      <c r="I922" s="74"/>
      <c r="J922" s="74"/>
      <c r="K922" s="74"/>
      <c r="L922" s="409"/>
      <c r="M922" s="74"/>
      <c r="N922" s="410"/>
      <c r="O922" s="268"/>
    </row>
    <row r="923" customFormat="false" ht="14.25" hidden="false" customHeight="true" outlineLevel="0" collapsed="false">
      <c r="A923" s="405"/>
      <c r="B923" s="330"/>
      <c r="C923" s="74"/>
      <c r="D923" s="407"/>
      <c r="E923" s="74"/>
      <c r="F923" s="74"/>
      <c r="G923" s="74"/>
      <c r="H923" s="74"/>
      <c r="I923" s="74"/>
      <c r="J923" s="74"/>
      <c r="K923" s="74"/>
      <c r="L923" s="74"/>
      <c r="M923" s="74"/>
      <c r="N923" s="410"/>
      <c r="O923" s="268"/>
    </row>
    <row r="924" customFormat="false" ht="14.25" hidden="false" customHeight="true" outlineLevel="0" collapsed="false">
      <c r="A924" s="405"/>
      <c r="B924" s="330"/>
      <c r="C924" s="74"/>
      <c r="D924" s="407"/>
      <c r="E924" s="74"/>
      <c r="F924" s="74"/>
      <c r="G924" s="74"/>
      <c r="H924" s="74"/>
      <c r="I924" s="74"/>
      <c r="J924" s="74"/>
      <c r="K924" s="74"/>
      <c r="L924" s="74"/>
      <c r="M924" s="74"/>
      <c r="N924" s="410"/>
      <c r="O924" s="268"/>
    </row>
    <row r="925" customFormat="false" ht="14.25" hidden="false" customHeight="true" outlineLevel="0" collapsed="false">
      <c r="A925" s="405"/>
      <c r="B925" s="330"/>
      <c r="C925" s="74"/>
      <c r="D925" s="407"/>
      <c r="E925" s="74"/>
      <c r="F925" s="74"/>
      <c r="G925" s="74"/>
      <c r="H925" s="74"/>
      <c r="I925" s="74"/>
      <c r="J925" s="74"/>
      <c r="K925" s="74"/>
      <c r="L925" s="74"/>
      <c r="M925" s="74"/>
      <c r="N925" s="410"/>
      <c r="O925" s="268"/>
    </row>
    <row r="926" customFormat="false" ht="14.25" hidden="false" customHeight="true" outlineLevel="0" collapsed="false">
      <c r="A926" s="405"/>
      <c r="B926" s="330"/>
      <c r="C926" s="74"/>
      <c r="D926" s="407"/>
      <c r="E926" s="74"/>
      <c r="F926" s="74"/>
      <c r="G926" s="74"/>
      <c r="H926" s="74"/>
      <c r="I926" s="74"/>
      <c r="J926" s="74"/>
      <c r="K926" s="74"/>
      <c r="L926" s="74"/>
      <c r="M926" s="74"/>
      <c r="N926" s="410"/>
      <c r="O926" s="268"/>
    </row>
    <row r="927" customFormat="false" ht="14.25" hidden="false" customHeight="true" outlineLevel="0" collapsed="false">
      <c r="A927" s="405"/>
      <c r="B927" s="330"/>
      <c r="C927" s="74"/>
      <c r="D927" s="407"/>
      <c r="E927" s="74"/>
      <c r="F927" s="74"/>
      <c r="G927" s="74"/>
      <c r="H927" s="74"/>
      <c r="I927" s="74"/>
      <c r="J927" s="74"/>
      <c r="K927" s="74"/>
      <c r="L927" s="74"/>
      <c r="M927" s="74"/>
      <c r="N927" s="410"/>
      <c r="O927" s="268"/>
    </row>
    <row r="928" customFormat="false" ht="14.25" hidden="false" customHeight="true" outlineLevel="0" collapsed="false">
      <c r="A928" s="405"/>
      <c r="B928" s="330"/>
      <c r="C928" s="74"/>
      <c r="D928" s="407"/>
      <c r="E928" s="74"/>
      <c r="F928" s="74"/>
      <c r="G928" s="74"/>
      <c r="H928" s="74"/>
      <c r="I928" s="74"/>
      <c r="J928" s="74"/>
      <c r="K928" s="74"/>
      <c r="L928" s="74"/>
      <c r="M928" s="74"/>
      <c r="N928" s="410"/>
      <c r="O928" s="268"/>
    </row>
    <row r="929" customFormat="false" ht="14.25" hidden="false" customHeight="true" outlineLevel="0" collapsed="false">
      <c r="A929" s="405"/>
      <c r="B929" s="330"/>
      <c r="C929" s="74"/>
      <c r="D929" s="407"/>
      <c r="E929" s="74"/>
      <c r="F929" s="74"/>
      <c r="G929" s="74"/>
      <c r="H929" s="74"/>
      <c r="I929" s="74"/>
      <c r="J929" s="74"/>
      <c r="K929" s="74"/>
      <c r="L929" s="74"/>
      <c r="M929" s="74"/>
      <c r="N929" s="410"/>
      <c r="O929" s="268"/>
    </row>
    <row r="930" customFormat="false" ht="14.25" hidden="false" customHeight="true" outlineLevel="0" collapsed="false">
      <c r="A930" s="411"/>
      <c r="B930" s="412"/>
      <c r="C930" s="74"/>
      <c r="D930" s="407"/>
      <c r="E930" s="74"/>
      <c r="F930" s="74"/>
      <c r="G930" s="74"/>
      <c r="H930" s="74"/>
      <c r="I930" s="74"/>
      <c r="J930" s="74"/>
      <c r="K930" s="74"/>
      <c r="L930" s="74"/>
      <c r="M930" s="74"/>
      <c r="N930" s="410"/>
      <c r="O930" s="268"/>
    </row>
    <row r="931" customFormat="false" ht="14.25" hidden="false" customHeight="true" outlineLevel="0" collapsed="false">
      <c r="A931" s="405"/>
      <c r="B931" s="406"/>
      <c r="C931" s="74"/>
      <c r="D931" s="407"/>
      <c r="E931" s="413"/>
      <c r="F931" s="74"/>
      <c r="G931" s="74"/>
      <c r="H931" s="74"/>
      <c r="I931" s="74"/>
      <c r="J931" s="74"/>
      <c r="K931" s="74"/>
      <c r="L931" s="409"/>
      <c r="M931" s="74"/>
      <c r="N931" s="410"/>
      <c r="O931" s="268"/>
    </row>
    <row r="932" customFormat="false" ht="15" hidden="false" customHeight="true" outlineLevel="0" collapsed="false">
      <c r="A932" s="405"/>
      <c r="B932" s="330"/>
      <c r="C932" s="74"/>
      <c r="D932" s="414"/>
      <c r="E932" s="74"/>
      <c r="F932" s="74"/>
      <c r="G932" s="74"/>
      <c r="H932" s="74"/>
      <c r="I932" s="74"/>
      <c r="J932" s="74"/>
      <c r="K932" s="74"/>
      <c r="L932" s="74"/>
      <c r="M932" s="74"/>
      <c r="N932" s="410"/>
      <c r="O932" s="268"/>
    </row>
    <row r="933" customFormat="false" ht="15" hidden="false" customHeight="true" outlineLevel="0" collapsed="false">
      <c r="A933" s="405"/>
      <c r="B933" s="330"/>
      <c r="C933" s="74"/>
      <c r="D933" s="414"/>
      <c r="E933" s="74"/>
      <c r="F933" s="74"/>
      <c r="G933" s="74"/>
      <c r="H933" s="74"/>
      <c r="I933" s="74"/>
      <c r="J933" s="74"/>
      <c r="K933" s="74"/>
      <c r="L933" s="74"/>
      <c r="M933" s="74"/>
      <c r="N933" s="410"/>
      <c r="O933" s="268"/>
    </row>
    <row r="934" customFormat="false" ht="15" hidden="false" customHeight="true" outlineLevel="0" collapsed="false">
      <c r="A934" s="405"/>
      <c r="B934" s="330"/>
      <c r="C934" s="74"/>
      <c r="D934" s="414"/>
      <c r="E934" s="74"/>
      <c r="F934" s="74"/>
      <c r="G934" s="74"/>
      <c r="H934" s="74"/>
      <c r="I934" s="74"/>
      <c r="J934" s="74"/>
      <c r="K934" s="74"/>
      <c r="L934" s="74"/>
      <c r="M934" s="74"/>
      <c r="N934" s="410"/>
      <c r="O934" s="268"/>
    </row>
    <row r="935" customFormat="false" ht="15" hidden="false" customHeight="true" outlineLevel="0" collapsed="false">
      <c r="A935" s="405"/>
      <c r="B935" s="330"/>
      <c r="C935" s="74"/>
      <c r="D935" s="414"/>
      <c r="E935" s="74"/>
      <c r="F935" s="74"/>
      <c r="G935" s="74"/>
      <c r="H935" s="74"/>
      <c r="I935" s="74"/>
      <c r="J935" s="74"/>
      <c r="K935" s="74"/>
      <c r="L935" s="74"/>
      <c r="M935" s="74"/>
      <c r="N935" s="410"/>
      <c r="O935" s="268"/>
    </row>
    <row r="936" customFormat="false" ht="15" hidden="false" customHeight="true" outlineLevel="0" collapsed="false">
      <c r="A936" s="405"/>
      <c r="B936" s="330"/>
      <c r="C936" s="74"/>
      <c r="D936" s="414"/>
      <c r="E936" s="74"/>
      <c r="F936" s="74"/>
      <c r="G936" s="74"/>
      <c r="H936" s="74"/>
      <c r="I936" s="74"/>
      <c r="J936" s="74"/>
      <c r="K936" s="74"/>
      <c r="L936" s="74"/>
      <c r="M936" s="74"/>
      <c r="N936" s="410"/>
      <c r="O936" s="268"/>
    </row>
    <row r="937" customFormat="false" ht="15" hidden="false" customHeight="true" outlineLevel="0" collapsed="false">
      <c r="A937" s="405"/>
      <c r="B937" s="330"/>
      <c r="C937" s="74"/>
      <c r="D937" s="414"/>
      <c r="E937" s="74"/>
      <c r="F937" s="74"/>
      <c r="G937" s="74"/>
      <c r="H937" s="74"/>
      <c r="I937" s="74"/>
      <c r="J937" s="74"/>
      <c r="K937" s="74"/>
      <c r="L937" s="74"/>
      <c r="M937" s="74"/>
      <c r="N937" s="410"/>
      <c r="O937" s="268"/>
    </row>
    <row r="938" customFormat="false" ht="15" hidden="false" customHeight="true" outlineLevel="0" collapsed="false">
      <c r="A938" s="405"/>
      <c r="B938" s="330"/>
      <c r="C938" s="74"/>
      <c r="D938" s="414"/>
      <c r="E938" s="74"/>
      <c r="F938" s="74"/>
      <c r="G938" s="74"/>
      <c r="H938" s="74"/>
      <c r="I938" s="74"/>
      <c r="J938" s="74"/>
      <c r="K938" s="74"/>
      <c r="L938" s="74"/>
      <c r="M938" s="74"/>
      <c r="N938" s="410"/>
      <c r="O938" s="268"/>
    </row>
    <row r="939" customFormat="false" ht="14.25" hidden="false" customHeight="true" outlineLevel="0" collapsed="false">
      <c r="A939" s="411"/>
      <c r="B939" s="415"/>
      <c r="C939" s="74"/>
      <c r="D939" s="407"/>
      <c r="E939" s="74"/>
      <c r="F939" s="74"/>
      <c r="G939" s="74"/>
      <c r="H939" s="74"/>
      <c r="I939" s="74"/>
      <c r="J939" s="74"/>
      <c r="K939" s="74"/>
      <c r="L939" s="74"/>
      <c r="M939" s="74"/>
      <c r="N939" s="410"/>
      <c r="O939" s="268"/>
    </row>
    <row r="940" customFormat="false" ht="25.5" hidden="false" customHeight="true" outlineLevel="0" collapsed="false">
      <c r="A940" s="330"/>
      <c r="B940" s="330"/>
      <c r="C940" s="330"/>
      <c r="D940" s="330"/>
      <c r="E940" s="330"/>
      <c r="F940" s="330"/>
      <c r="G940" s="330"/>
      <c r="H940" s="330"/>
      <c r="I940" s="330"/>
      <c r="J940" s="330"/>
      <c r="K940" s="330"/>
      <c r="L940" s="330"/>
      <c r="M940" s="330"/>
      <c r="N940" s="330"/>
      <c r="O940" s="268"/>
    </row>
    <row r="941" customFormat="false" ht="14.25" hidden="false" customHeight="true" outlineLevel="0" collapsed="false">
      <c r="A941" s="330"/>
      <c r="B941" s="330"/>
      <c r="C941" s="330"/>
      <c r="D941" s="330"/>
      <c r="E941" s="330"/>
      <c r="F941" s="330"/>
      <c r="G941" s="330"/>
      <c r="H941" s="330"/>
      <c r="I941" s="330"/>
      <c r="J941" s="330"/>
      <c r="K941" s="330"/>
      <c r="L941" s="330"/>
      <c r="M941" s="330"/>
      <c r="N941" s="330"/>
      <c r="O941" s="268"/>
    </row>
    <row r="942" customFormat="false" ht="14.25" hidden="false" customHeight="true" outlineLevel="0" collapsed="false">
      <c r="A942" s="330"/>
      <c r="B942" s="330"/>
      <c r="C942" s="330"/>
      <c r="D942" s="330"/>
      <c r="E942" s="330"/>
      <c r="F942" s="330"/>
      <c r="G942" s="330"/>
      <c r="H942" s="330"/>
      <c r="I942" s="330"/>
      <c r="J942" s="330"/>
      <c r="K942" s="330"/>
      <c r="L942" s="330"/>
      <c r="M942" s="330"/>
      <c r="N942" s="330"/>
      <c r="O942" s="268"/>
    </row>
    <row r="943" customFormat="false" ht="14.25" hidden="false" customHeight="true" outlineLevel="0" collapsed="false">
      <c r="A943" s="330"/>
      <c r="B943" s="330"/>
      <c r="C943" s="330"/>
      <c r="D943" s="330"/>
      <c r="E943" s="330"/>
      <c r="F943" s="330"/>
      <c r="G943" s="330"/>
      <c r="H943" s="330"/>
      <c r="I943" s="330"/>
      <c r="J943" s="330"/>
      <c r="K943" s="330"/>
      <c r="L943" s="330"/>
      <c r="M943" s="330"/>
      <c r="N943" s="330"/>
      <c r="O943" s="268"/>
    </row>
    <row r="944" customFormat="false" ht="14.25" hidden="false" customHeight="true" outlineLevel="0" collapsed="false">
      <c r="A944" s="330"/>
      <c r="B944" s="330"/>
      <c r="C944" s="330"/>
      <c r="D944" s="330"/>
      <c r="E944" s="330"/>
      <c r="F944" s="330"/>
      <c r="G944" s="330"/>
      <c r="H944" s="330"/>
      <c r="I944" s="330"/>
      <c r="J944" s="330"/>
      <c r="K944" s="330"/>
      <c r="L944" s="330"/>
      <c r="M944" s="330"/>
      <c r="N944" s="330"/>
      <c r="O944" s="268"/>
    </row>
    <row r="945" customFormat="false" ht="14.25" hidden="false" customHeight="true" outlineLevel="0" collapsed="false">
      <c r="A945" s="330"/>
      <c r="B945" s="330"/>
      <c r="C945" s="330"/>
      <c r="D945" s="330"/>
      <c r="E945" s="330"/>
      <c r="F945" s="330"/>
      <c r="G945" s="330"/>
      <c r="H945" s="330"/>
      <c r="I945" s="330"/>
      <c r="J945" s="330"/>
      <c r="K945" s="330"/>
      <c r="L945" s="330"/>
      <c r="M945" s="330"/>
      <c r="N945" s="330"/>
      <c r="O945" s="268"/>
    </row>
    <row r="946" customFormat="false" ht="14.25" hidden="false" customHeight="true" outlineLevel="0" collapsed="false">
      <c r="A946" s="330"/>
      <c r="B946" s="330"/>
      <c r="C946" s="330"/>
      <c r="D946" s="330"/>
      <c r="E946" s="330"/>
      <c r="F946" s="330"/>
      <c r="G946" s="330"/>
      <c r="H946" s="330"/>
      <c r="I946" s="330"/>
      <c r="J946" s="330"/>
      <c r="K946" s="330"/>
      <c r="L946" s="330"/>
      <c r="M946" s="330"/>
      <c r="N946" s="330"/>
      <c r="O946" s="268"/>
    </row>
    <row r="947" customFormat="false" ht="14.25" hidden="false" customHeight="true" outlineLevel="0" collapsed="false">
      <c r="A947" s="330"/>
      <c r="B947" s="330"/>
      <c r="C947" s="330"/>
      <c r="D947" s="330"/>
      <c r="E947" s="330"/>
      <c r="F947" s="330"/>
      <c r="G947" s="330"/>
      <c r="H947" s="330"/>
      <c r="I947" s="330"/>
      <c r="J947" s="330"/>
      <c r="K947" s="330"/>
      <c r="L947" s="330"/>
      <c r="M947" s="330"/>
      <c r="N947" s="330"/>
      <c r="O947" s="268"/>
    </row>
    <row r="948" customFormat="false" ht="14.25" hidden="false" customHeight="true" outlineLevel="0" collapsed="false">
      <c r="A948" s="330"/>
      <c r="B948" s="330"/>
      <c r="C948" s="330"/>
      <c r="D948" s="330"/>
      <c r="E948" s="330"/>
      <c r="F948" s="330"/>
      <c r="G948" s="330"/>
      <c r="H948" s="330"/>
      <c r="I948" s="330"/>
      <c r="J948" s="330"/>
      <c r="K948" s="330"/>
      <c r="L948" s="330"/>
      <c r="M948" s="330"/>
      <c r="N948" s="330"/>
      <c r="O948" s="268"/>
    </row>
    <row r="949" customFormat="false" ht="26.25" hidden="false" customHeight="true" outlineLevel="0" collapsed="false">
      <c r="A949" s="405"/>
      <c r="B949" s="406"/>
      <c r="C949" s="74"/>
      <c r="D949" s="407"/>
      <c r="E949" s="413"/>
      <c r="F949" s="74"/>
      <c r="G949" s="74"/>
      <c r="H949" s="74"/>
      <c r="I949" s="74"/>
      <c r="J949" s="74"/>
      <c r="K949" s="74"/>
      <c r="L949" s="409"/>
      <c r="M949" s="74"/>
      <c r="N949" s="416"/>
      <c r="O949" s="268"/>
    </row>
    <row r="950" customFormat="false" ht="14.25" hidden="false" customHeight="true" outlineLevel="0" collapsed="false">
      <c r="A950" s="405"/>
      <c r="B950" s="330"/>
      <c r="C950" s="74"/>
      <c r="D950" s="407"/>
      <c r="E950" s="74"/>
      <c r="F950" s="74"/>
      <c r="G950" s="74"/>
      <c r="H950" s="74"/>
      <c r="I950" s="74"/>
      <c r="J950" s="74"/>
      <c r="K950" s="74"/>
      <c r="L950" s="74"/>
      <c r="M950" s="74"/>
      <c r="N950" s="416"/>
      <c r="O950" s="268"/>
    </row>
    <row r="951" customFormat="false" ht="14.25" hidden="false" customHeight="true" outlineLevel="0" collapsed="false">
      <c r="A951" s="405"/>
      <c r="B951" s="330"/>
      <c r="C951" s="74"/>
      <c r="D951" s="407"/>
      <c r="E951" s="74"/>
      <c r="F951" s="74"/>
      <c r="G951" s="74"/>
      <c r="H951" s="74"/>
      <c r="I951" s="74"/>
      <c r="J951" s="74"/>
      <c r="K951" s="74"/>
      <c r="L951" s="74"/>
      <c r="M951" s="74"/>
      <c r="N951" s="416"/>
      <c r="O951" s="268"/>
    </row>
    <row r="952" customFormat="false" ht="14.25" hidden="false" customHeight="true" outlineLevel="0" collapsed="false">
      <c r="A952" s="405"/>
      <c r="B952" s="330"/>
      <c r="C952" s="74"/>
      <c r="D952" s="407"/>
      <c r="E952" s="74"/>
      <c r="F952" s="74"/>
      <c r="G952" s="74"/>
      <c r="H952" s="74"/>
      <c r="I952" s="74"/>
      <c r="J952" s="74"/>
      <c r="K952" s="74"/>
      <c r="L952" s="74"/>
      <c r="M952" s="74"/>
      <c r="N952" s="416"/>
      <c r="O952" s="268"/>
    </row>
    <row r="953" customFormat="false" ht="14.25" hidden="false" customHeight="true" outlineLevel="0" collapsed="false">
      <c r="A953" s="405"/>
      <c r="B953" s="330"/>
      <c r="C953" s="74"/>
      <c r="D953" s="407"/>
      <c r="E953" s="74"/>
      <c r="F953" s="74"/>
      <c r="G953" s="74"/>
      <c r="H953" s="74"/>
      <c r="I953" s="74"/>
      <c r="J953" s="74"/>
      <c r="K953" s="74"/>
      <c r="L953" s="74"/>
      <c r="M953" s="74"/>
      <c r="N953" s="416"/>
      <c r="O953" s="268"/>
    </row>
    <row r="954" customFormat="false" ht="14.25" hidden="false" customHeight="true" outlineLevel="0" collapsed="false">
      <c r="A954" s="405"/>
      <c r="B954" s="330"/>
      <c r="C954" s="74"/>
      <c r="D954" s="407"/>
      <c r="E954" s="74"/>
      <c r="F954" s="74"/>
      <c r="G954" s="74"/>
      <c r="H954" s="74"/>
      <c r="I954" s="74"/>
      <c r="J954" s="74"/>
      <c r="K954" s="74"/>
      <c r="L954" s="74"/>
      <c r="M954" s="74"/>
      <c r="N954" s="416"/>
      <c r="O954" s="268"/>
    </row>
    <row r="955" customFormat="false" ht="14.25" hidden="false" customHeight="true" outlineLevel="0" collapsed="false">
      <c r="A955" s="405"/>
      <c r="B955" s="330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416"/>
      <c r="O955" s="268"/>
    </row>
    <row r="956" customFormat="false" ht="14.25" hidden="false" customHeight="true" outlineLevel="0" collapsed="false">
      <c r="A956" s="417"/>
      <c r="B956" s="330"/>
      <c r="C956" s="74"/>
      <c r="D956" s="407"/>
      <c r="E956" s="74"/>
      <c r="F956" s="74"/>
      <c r="G956" s="74"/>
      <c r="H956" s="74"/>
      <c r="I956" s="74"/>
      <c r="J956" s="74"/>
      <c r="K956" s="74"/>
      <c r="L956" s="74"/>
      <c r="M956" s="74"/>
      <c r="N956" s="416"/>
      <c r="O956" s="268"/>
    </row>
    <row r="957" customFormat="false" ht="11.25" hidden="false" customHeight="true" outlineLevel="0" collapsed="false">
      <c r="A957" s="418"/>
      <c r="B957" s="74"/>
      <c r="C957" s="74"/>
      <c r="D957" s="407"/>
      <c r="E957" s="74"/>
      <c r="F957" s="74"/>
      <c r="G957" s="74"/>
      <c r="H957" s="74"/>
      <c r="I957" s="74"/>
      <c r="J957" s="74"/>
      <c r="K957" s="74"/>
      <c r="L957" s="74"/>
      <c r="M957" s="74"/>
      <c r="N957" s="416"/>
      <c r="O957" s="268"/>
    </row>
    <row r="958" customFormat="false" ht="14.25" hidden="false" customHeight="true" outlineLevel="0" collapsed="false">
      <c r="A958" s="405"/>
      <c r="B958" s="406"/>
      <c r="C958" s="74"/>
      <c r="D958" s="407"/>
      <c r="E958" s="413"/>
      <c r="F958" s="413"/>
      <c r="G958" s="413"/>
      <c r="H958" s="413"/>
      <c r="I958" s="419"/>
      <c r="J958" s="330"/>
      <c r="K958" s="330"/>
      <c r="L958" s="409"/>
      <c r="M958" s="74"/>
      <c r="N958" s="410"/>
      <c r="O958" s="268"/>
    </row>
    <row r="959" customFormat="false" ht="14.25" hidden="false" customHeight="true" outlineLevel="0" collapsed="false">
      <c r="A959" s="405"/>
      <c r="B959" s="330"/>
      <c r="C959" s="74"/>
      <c r="D959" s="414"/>
      <c r="E959" s="74"/>
      <c r="F959" s="74"/>
      <c r="G959" s="74"/>
      <c r="H959" s="74"/>
      <c r="I959" s="74"/>
      <c r="J959" s="74"/>
      <c r="K959" s="74"/>
      <c r="L959" s="74"/>
      <c r="M959" s="74"/>
      <c r="N959" s="410"/>
      <c r="O959" s="268"/>
    </row>
    <row r="960" customFormat="false" ht="14.25" hidden="false" customHeight="true" outlineLevel="0" collapsed="false">
      <c r="A960" s="405"/>
      <c r="B960" s="330"/>
      <c r="C960" s="74"/>
      <c r="D960" s="414"/>
      <c r="E960" s="74"/>
      <c r="F960" s="74"/>
      <c r="G960" s="74"/>
      <c r="H960" s="74"/>
      <c r="I960" s="74"/>
      <c r="J960" s="74"/>
      <c r="K960" s="74"/>
      <c r="L960" s="74"/>
      <c r="M960" s="74"/>
      <c r="N960" s="410"/>
      <c r="O960" s="268"/>
    </row>
    <row r="961" customFormat="false" ht="14.25" hidden="false" customHeight="true" outlineLevel="0" collapsed="false">
      <c r="A961" s="405"/>
      <c r="B961" s="330"/>
      <c r="C961" s="74"/>
      <c r="D961" s="414"/>
      <c r="E961" s="74"/>
      <c r="F961" s="74"/>
      <c r="G961" s="74"/>
      <c r="H961" s="74"/>
      <c r="I961" s="74"/>
      <c r="J961" s="74"/>
      <c r="K961" s="74"/>
      <c r="L961" s="74"/>
      <c r="M961" s="74"/>
      <c r="N961" s="410"/>
      <c r="O961" s="268"/>
    </row>
    <row r="962" customFormat="false" ht="14.25" hidden="false" customHeight="true" outlineLevel="0" collapsed="false">
      <c r="A962" s="405"/>
      <c r="B962" s="330"/>
      <c r="C962" s="74"/>
      <c r="D962" s="414"/>
      <c r="E962" s="74"/>
      <c r="F962" s="74"/>
      <c r="G962" s="74"/>
      <c r="H962" s="74"/>
      <c r="I962" s="74"/>
      <c r="J962" s="74"/>
      <c r="K962" s="74"/>
      <c r="L962" s="74"/>
      <c r="M962" s="74"/>
      <c r="N962" s="410"/>
      <c r="O962" s="268"/>
    </row>
    <row r="963" customFormat="false" ht="14.25" hidden="false" customHeight="true" outlineLevel="0" collapsed="false">
      <c r="A963" s="405"/>
      <c r="B963" s="330"/>
      <c r="C963" s="74"/>
      <c r="D963" s="414"/>
      <c r="E963" s="74"/>
      <c r="F963" s="74"/>
      <c r="G963" s="74"/>
      <c r="H963" s="74"/>
      <c r="I963" s="74"/>
      <c r="J963" s="74"/>
      <c r="K963" s="74"/>
      <c r="L963" s="74"/>
      <c r="M963" s="74"/>
      <c r="N963" s="410"/>
      <c r="O963" s="268"/>
    </row>
    <row r="964" customFormat="false" ht="14.25" hidden="false" customHeight="true" outlineLevel="0" collapsed="false">
      <c r="A964" s="405"/>
      <c r="B964" s="330"/>
      <c r="C964" s="74"/>
      <c r="D964" s="414"/>
      <c r="E964" s="74"/>
      <c r="F964" s="74"/>
      <c r="G964" s="74"/>
      <c r="H964" s="74"/>
      <c r="I964" s="74"/>
      <c r="J964" s="74"/>
      <c r="K964" s="74"/>
      <c r="L964" s="74"/>
      <c r="M964" s="74"/>
      <c r="N964" s="410"/>
      <c r="O964" s="268"/>
    </row>
    <row r="965" customFormat="false" ht="14.25" hidden="false" customHeight="true" outlineLevel="0" collapsed="false">
      <c r="A965" s="405"/>
      <c r="B965" s="330"/>
      <c r="C965" s="74"/>
      <c r="D965" s="414"/>
      <c r="E965" s="74"/>
      <c r="F965" s="74"/>
      <c r="G965" s="74"/>
      <c r="H965" s="74"/>
      <c r="I965" s="74"/>
      <c r="J965" s="74"/>
      <c r="K965" s="74"/>
      <c r="L965" s="74"/>
      <c r="M965" s="74"/>
      <c r="N965" s="410"/>
      <c r="O965" s="268"/>
    </row>
    <row r="966" customFormat="false" ht="14.25" hidden="false" customHeight="true" outlineLevel="0" collapsed="false">
      <c r="A966" s="405"/>
      <c r="B966" s="330"/>
      <c r="C966" s="74"/>
      <c r="D966" s="414"/>
      <c r="E966" s="74"/>
      <c r="F966" s="74"/>
      <c r="G966" s="74"/>
      <c r="H966" s="74"/>
      <c r="I966" s="74"/>
      <c r="J966" s="74"/>
      <c r="K966" s="74"/>
      <c r="L966" s="74"/>
      <c r="M966" s="74"/>
      <c r="N966" s="410"/>
      <c r="O966" s="268"/>
    </row>
    <row r="967" customFormat="false" ht="14.25" hidden="false" customHeight="true" outlineLevel="0" collapsed="false">
      <c r="A967" s="330"/>
      <c r="B967" s="330"/>
      <c r="C967" s="330"/>
      <c r="D967" s="330"/>
      <c r="E967" s="330"/>
      <c r="F967" s="330"/>
      <c r="G967" s="330"/>
      <c r="H967" s="330"/>
      <c r="I967" s="330"/>
      <c r="J967" s="330"/>
      <c r="K967" s="330"/>
      <c r="L967" s="330"/>
      <c r="M967" s="330"/>
      <c r="N967" s="330"/>
      <c r="O967" s="268"/>
    </row>
    <row r="968" customFormat="false" ht="14.25" hidden="false" customHeight="true" outlineLevel="0" collapsed="false">
      <c r="A968" s="330"/>
      <c r="B968" s="330"/>
      <c r="C968" s="330"/>
      <c r="D968" s="330"/>
      <c r="E968" s="330"/>
      <c r="F968" s="330"/>
      <c r="G968" s="330"/>
      <c r="H968" s="330"/>
      <c r="I968" s="330"/>
      <c r="J968" s="330"/>
      <c r="K968" s="330"/>
      <c r="L968" s="330"/>
      <c r="M968" s="330"/>
      <c r="N968" s="330"/>
      <c r="O968" s="268"/>
    </row>
    <row r="969" customFormat="false" ht="14.25" hidden="false" customHeight="true" outlineLevel="0" collapsed="false">
      <c r="A969" s="330"/>
      <c r="B969" s="330"/>
      <c r="C969" s="330"/>
      <c r="D969" s="330"/>
      <c r="E969" s="330"/>
      <c r="F969" s="330"/>
      <c r="G969" s="330"/>
      <c r="H969" s="330"/>
      <c r="I969" s="330"/>
      <c r="J969" s="330"/>
      <c r="K969" s="330"/>
      <c r="L969" s="330"/>
      <c r="M969" s="330"/>
      <c r="N969" s="330"/>
      <c r="O969" s="268"/>
    </row>
    <row r="970" customFormat="false" ht="14.25" hidden="false" customHeight="true" outlineLevel="0" collapsed="false">
      <c r="A970" s="330"/>
      <c r="B970" s="330"/>
      <c r="C970" s="330"/>
      <c r="D970" s="330"/>
      <c r="E970" s="330"/>
      <c r="F970" s="330"/>
      <c r="G970" s="330"/>
      <c r="H970" s="330"/>
      <c r="I970" s="330"/>
      <c r="J970" s="330"/>
      <c r="K970" s="330"/>
      <c r="L970" s="330"/>
      <c r="M970" s="330"/>
      <c r="N970" s="330"/>
      <c r="O970" s="268"/>
    </row>
    <row r="971" customFormat="false" ht="14.25" hidden="false" customHeight="true" outlineLevel="0" collapsed="false">
      <c r="A971" s="330"/>
      <c r="B971" s="330"/>
      <c r="C971" s="330"/>
      <c r="D971" s="330"/>
      <c r="E971" s="330"/>
      <c r="F971" s="330"/>
      <c r="G971" s="330"/>
      <c r="H971" s="330"/>
      <c r="I971" s="330"/>
      <c r="J971" s="330"/>
      <c r="K971" s="330"/>
      <c r="L971" s="330"/>
      <c r="M971" s="330"/>
      <c r="N971" s="330"/>
      <c r="O971" s="268"/>
    </row>
    <row r="972" customFormat="false" ht="14.25" hidden="false" customHeight="true" outlineLevel="0" collapsed="false">
      <c r="A972" s="330"/>
      <c r="B972" s="330"/>
      <c r="C972" s="330"/>
      <c r="D972" s="330"/>
      <c r="E972" s="330"/>
      <c r="F972" s="330"/>
      <c r="G972" s="330"/>
      <c r="H972" s="330"/>
      <c r="I972" s="330"/>
      <c r="J972" s="330"/>
      <c r="K972" s="330"/>
      <c r="L972" s="330"/>
      <c r="M972" s="330"/>
      <c r="N972" s="330"/>
      <c r="O972" s="268"/>
    </row>
    <row r="973" customFormat="false" ht="14.25" hidden="false" customHeight="true" outlineLevel="0" collapsed="false">
      <c r="A973" s="330"/>
      <c r="B973" s="330"/>
      <c r="C973" s="330"/>
      <c r="D973" s="330"/>
      <c r="E973" s="330"/>
      <c r="F973" s="330"/>
      <c r="G973" s="330"/>
      <c r="H973" s="330"/>
      <c r="I973" s="330"/>
      <c r="J973" s="330"/>
      <c r="K973" s="330"/>
      <c r="L973" s="330"/>
      <c r="M973" s="330"/>
      <c r="N973" s="330"/>
      <c r="O973" s="268"/>
    </row>
    <row r="974" customFormat="false" ht="14.25" hidden="false" customHeight="true" outlineLevel="0" collapsed="false">
      <c r="A974" s="330"/>
      <c r="B974" s="330"/>
      <c r="C974" s="330"/>
      <c r="D974" s="330"/>
      <c r="E974" s="330"/>
      <c r="F974" s="330"/>
      <c r="G974" s="330"/>
      <c r="H974" s="330"/>
      <c r="I974" s="330"/>
      <c r="J974" s="330"/>
      <c r="K974" s="330"/>
      <c r="L974" s="330"/>
      <c r="M974" s="330"/>
      <c r="N974" s="330"/>
      <c r="O974" s="268"/>
    </row>
    <row r="975" customFormat="false" ht="14.25" hidden="false" customHeight="true" outlineLevel="0" collapsed="false">
      <c r="A975" s="330"/>
      <c r="B975" s="330"/>
      <c r="C975" s="330"/>
      <c r="D975" s="330"/>
      <c r="E975" s="330"/>
      <c r="F975" s="330"/>
      <c r="G975" s="330"/>
      <c r="H975" s="330"/>
      <c r="I975" s="330"/>
      <c r="J975" s="330"/>
      <c r="K975" s="330"/>
      <c r="L975" s="330"/>
      <c r="M975" s="330"/>
      <c r="N975" s="330"/>
      <c r="O975" s="268"/>
    </row>
    <row r="976" customFormat="false" ht="14.25" hidden="false" customHeight="true" outlineLevel="0" collapsed="false">
      <c r="A976" s="330"/>
      <c r="B976" s="330"/>
      <c r="C976" s="330"/>
      <c r="D976" s="330"/>
      <c r="E976" s="330"/>
      <c r="F976" s="330"/>
      <c r="G976" s="330"/>
      <c r="H976" s="330"/>
      <c r="I976" s="330"/>
      <c r="J976" s="330"/>
      <c r="K976" s="330"/>
      <c r="L976" s="330"/>
      <c r="M976" s="330"/>
      <c r="N976" s="330"/>
      <c r="O976" s="268"/>
    </row>
    <row r="977" customFormat="false" ht="14.25" hidden="false" customHeight="true" outlineLevel="0" collapsed="false">
      <c r="A977" s="330"/>
      <c r="B977" s="330"/>
      <c r="C977" s="330"/>
      <c r="D977" s="330"/>
      <c r="E977" s="330"/>
      <c r="F977" s="330"/>
      <c r="G977" s="330"/>
      <c r="H977" s="330"/>
      <c r="I977" s="330"/>
      <c r="J977" s="330"/>
      <c r="K977" s="330"/>
      <c r="L977" s="330"/>
      <c r="M977" s="330"/>
      <c r="N977" s="330"/>
      <c r="O977" s="268"/>
    </row>
    <row r="978" customFormat="false" ht="14.25" hidden="false" customHeight="true" outlineLevel="0" collapsed="false">
      <c r="A978" s="330"/>
      <c r="B978" s="330"/>
      <c r="C978" s="330"/>
      <c r="D978" s="330"/>
      <c r="E978" s="330"/>
      <c r="F978" s="330"/>
      <c r="G978" s="330"/>
      <c r="H978" s="330"/>
      <c r="I978" s="330"/>
      <c r="J978" s="330"/>
      <c r="K978" s="330"/>
      <c r="L978" s="330"/>
      <c r="M978" s="330"/>
      <c r="N978" s="330"/>
      <c r="O978" s="268"/>
    </row>
    <row r="979" customFormat="false" ht="14.25" hidden="false" customHeight="true" outlineLevel="0" collapsed="false">
      <c r="A979" s="330"/>
      <c r="B979" s="330"/>
      <c r="C979" s="330"/>
      <c r="D979" s="330"/>
      <c r="E979" s="330"/>
      <c r="F979" s="330"/>
      <c r="G979" s="330"/>
      <c r="H979" s="330"/>
      <c r="I979" s="330"/>
      <c r="J979" s="330"/>
      <c r="K979" s="330"/>
      <c r="L979" s="330"/>
      <c r="M979" s="330"/>
      <c r="N979" s="330"/>
      <c r="O979" s="268"/>
    </row>
    <row r="980" customFormat="false" ht="14.25" hidden="false" customHeight="true" outlineLevel="0" collapsed="false">
      <c r="A980" s="330"/>
      <c r="B980" s="330"/>
      <c r="C980" s="330"/>
      <c r="D980" s="330"/>
      <c r="E980" s="330"/>
      <c r="F980" s="330"/>
      <c r="G980" s="330"/>
      <c r="H980" s="330"/>
      <c r="I980" s="330"/>
      <c r="J980" s="330"/>
      <c r="K980" s="330"/>
      <c r="L980" s="330"/>
      <c r="M980" s="330"/>
      <c r="N980" s="330"/>
      <c r="O980" s="268"/>
    </row>
    <row r="981" customFormat="false" ht="14.25" hidden="false" customHeight="true" outlineLevel="0" collapsed="false">
      <c r="A981" s="330"/>
      <c r="B981" s="330"/>
      <c r="C981" s="330"/>
      <c r="D981" s="330"/>
      <c r="E981" s="330"/>
      <c r="F981" s="330"/>
      <c r="G981" s="330"/>
      <c r="H981" s="330"/>
      <c r="I981" s="330"/>
      <c r="J981" s="330"/>
      <c r="K981" s="330"/>
      <c r="L981" s="330"/>
      <c r="M981" s="330"/>
      <c r="N981" s="330"/>
      <c r="O981" s="268"/>
    </row>
    <row r="982" customFormat="false" ht="14.25" hidden="false" customHeight="true" outlineLevel="0" collapsed="false">
      <c r="A982" s="330"/>
      <c r="B982" s="330"/>
      <c r="C982" s="330"/>
      <c r="D982" s="330"/>
      <c r="E982" s="330"/>
      <c r="F982" s="330"/>
      <c r="G982" s="330"/>
      <c r="H982" s="330"/>
      <c r="I982" s="330"/>
      <c r="J982" s="330"/>
      <c r="K982" s="330"/>
      <c r="L982" s="330"/>
      <c r="M982" s="330"/>
      <c r="N982" s="330"/>
      <c r="O982" s="268"/>
    </row>
    <row r="983" customFormat="false" ht="14.25" hidden="false" customHeight="true" outlineLevel="0" collapsed="false">
      <c r="A983" s="330"/>
      <c r="B983" s="330"/>
      <c r="C983" s="330"/>
      <c r="D983" s="330"/>
      <c r="E983" s="330"/>
      <c r="F983" s="330"/>
      <c r="G983" s="330"/>
      <c r="H983" s="330"/>
      <c r="I983" s="330"/>
      <c r="J983" s="330"/>
      <c r="K983" s="330"/>
      <c r="L983" s="330"/>
      <c r="M983" s="330"/>
      <c r="N983" s="330"/>
      <c r="O983" s="268"/>
    </row>
    <row r="984" customFormat="false" ht="14.25" hidden="false" customHeight="true" outlineLevel="0" collapsed="false">
      <c r="A984" s="330"/>
      <c r="B984" s="330"/>
      <c r="C984" s="330"/>
      <c r="D984" s="330"/>
      <c r="E984" s="330"/>
      <c r="F984" s="330"/>
      <c r="G984" s="330"/>
      <c r="H984" s="330"/>
      <c r="I984" s="330"/>
      <c r="J984" s="330"/>
      <c r="K984" s="330"/>
      <c r="L984" s="330"/>
      <c r="M984" s="330"/>
      <c r="N984" s="330"/>
      <c r="O984" s="268"/>
    </row>
    <row r="985" customFormat="false" ht="14.25" hidden="false" customHeight="true" outlineLevel="0" collapsed="false">
      <c r="A985" s="405"/>
      <c r="B985" s="406"/>
      <c r="C985" s="74"/>
      <c r="D985" s="407"/>
      <c r="E985" s="413"/>
      <c r="F985" s="413"/>
      <c r="G985" s="413"/>
      <c r="H985" s="413"/>
      <c r="I985" s="74"/>
      <c r="J985" s="74"/>
      <c r="K985" s="74"/>
      <c r="L985" s="409"/>
      <c r="M985" s="74"/>
      <c r="N985" s="410"/>
      <c r="O985" s="268"/>
    </row>
    <row r="986" customFormat="false" ht="14.25" hidden="false" customHeight="true" outlineLevel="0" collapsed="false">
      <c r="A986" s="405"/>
      <c r="B986" s="330"/>
      <c r="C986" s="74"/>
      <c r="D986" s="407"/>
      <c r="E986" s="74"/>
      <c r="F986" s="74"/>
      <c r="G986" s="74"/>
      <c r="H986" s="74"/>
      <c r="I986" s="74"/>
      <c r="J986" s="74"/>
      <c r="K986" s="74"/>
      <c r="L986" s="74"/>
      <c r="M986" s="74"/>
      <c r="N986" s="410"/>
      <c r="O986" s="268"/>
    </row>
    <row r="987" customFormat="false" ht="14.25" hidden="false" customHeight="true" outlineLevel="0" collapsed="false">
      <c r="A987" s="405"/>
      <c r="B987" s="330"/>
      <c r="C987" s="74"/>
      <c r="D987" s="407"/>
      <c r="E987" s="74"/>
      <c r="F987" s="74"/>
      <c r="G987" s="74"/>
      <c r="H987" s="74"/>
      <c r="I987" s="74"/>
      <c r="J987" s="74"/>
      <c r="K987" s="74"/>
      <c r="L987" s="74"/>
      <c r="M987" s="74"/>
      <c r="N987" s="410"/>
      <c r="O987" s="268"/>
    </row>
    <row r="988" customFormat="false" ht="14.25" hidden="false" customHeight="true" outlineLevel="0" collapsed="false">
      <c r="A988" s="405"/>
      <c r="B988" s="330"/>
      <c r="C988" s="74"/>
      <c r="D988" s="407"/>
      <c r="E988" s="74"/>
      <c r="F988" s="74"/>
      <c r="G988" s="74"/>
      <c r="H988" s="74"/>
      <c r="I988" s="74"/>
      <c r="J988" s="74"/>
      <c r="K988" s="74"/>
      <c r="L988" s="74"/>
      <c r="M988" s="74"/>
      <c r="N988" s="410"/>
      <c r="O988" s="268"/>
    </row>
    <row r="989" customFormat="false" ht="14.25" hidden="false" customHeight="true" outlineLevel="0" collapsed="false">
      <c r="A989" s="405"/>
      <c r="B989" s="348"/>
      <c r="C989" s="74"/>
      <c r="D989" s="407"/>
      <c r="E989" s="74"/>
      <c r="F989" s="74"/>
      <c r="G989" s="74"/>
      <c r="H989" s="74"/>
      <c r="I989" s="74"/>
      <c r="J989" s="74"/>
      <c r="K989" s="74"/>
      <c r="L989" s="74"/>
      <c r="M989" s="74"/>
      <c r="N989" s="410"/>
      <c r="O989" s="268"/>
    </row>
    <row r="990" customFormat="false" ht="14.25" hidden="false" customHeight="true" outlineLevel="0" collapsed="false">
      <c r="A990" s="405"/>
      <c r="B990" s="348"/>
      <c r="C990" s="74"/>
      <c r="D990" s="407"/>
      <c r="E990" s="74"/>
      <c r="F990" s="74"/>
      <c r="G990" s="74"/>
      <c r="H990" s="74"/>
      <c r="I990" s="74"/>
      <c r="J990" s="74"/>
      <c r="K990" s="74"/>
      <c r="L990" s="74"/>
      <c r="M990" s="74"/>
      <c r="N990" s="410"/>
      <c r="O990" s="268"/>
    </row>
    <row r="991" customFormat="false" ht="14.25" hidden="false" customHeight="true" outlineLevel="0" collapsed="false">
      <c r="A991" s="405"/>
      <c r="B991" s="348"/>
      <c r="C991" s="74"/>
      <c r="D991" s="407"/>
      <c r="E991" s="74"/>
      <c r="F991" s="74"/>
      <c r="G991" s="74"/>
      <c r="H991" s="74"/>
      <c r="I991" s="74"/>
      <c r="J991" s="74"/>
      <c r="K991" s="74"/>
      <c r="L991" s="74"/>
      <c r="M991" s="74"/>
      <c r="N991" s="410"/>
      <c r="O991" s="268"/>
    </row>
    <row r="992" customFormat="false" ht="14.25" hidden="false" customHeight="true" outlineLevel="0" collapsed="false">
      <c r="A992" s="405"/>
      <c r="B992" s="330"/>
      <c r="C992" s="74"/>
      <c r="D992" s="407"/>
      <c r="E992" s="74"/>
      <c r="F992" s="74"/>
      <c r="G992" s="74"/>
      <c r="H992" s="74"/>
      <c r="I992" s="74"/>
      <c r="J992" s="74"/>
      <c r="K992" s="74"/>
      <c r="L992" s="74"/>
      <c r="M992" s="74"/>
      <c r="N992" s="410"/>
      <c r="O992" s="268"/>
    </row>
    <row r="993" customFormat="false" ht="14.25" hidden="false" customHeight="true" outlineLevel="0" collapsed="false">
      <c r="A993" s="330"/>
      <c r="B993" s="330"/>
      <c r="C993" s="330"/>
      <c r="D993" s="330"/>
      <c r="E993" s="330"/>
      <c r="F993" s="330"/>
      <c r="G993" s="330"/>
      <c r="H993" s="330"/>
      <c r="I993" s="330"/>
      <c r="J993" s="330"/>
      <c r="K993" s="330"/>
      <c r="L993" s="330"/>
      <c r="M993" s="330"/>
      <c r="N993" s="330"/>
      <c r="O993" s="268"/>
    </row>
    <row r="994" customFormat="false" ht="14.25" hidden="false" customHeight="true" outlineLevel="0" collapsed="false">
      <c r="A994" s="330"/>
      <c r="B994" s="330"/>
      <c r="C994" s="330"/>
      <c r="D994" s="330"/>
      <c r="E994" s="330"/>
      <c r="F994" s="330"/>
      <c r="G994" s="330"/>
      <c r="H994" s="330"/>
      <c r="I994" s="330"/>
      <c r="J994" s="330"/>
      <c r="K994" s="330"/>
      <c r="L994" s="330"/>
      <c r="M994" s="330"/>
      <c r="N994" s="330"/>
      <c r="O994" s="268"/>
    </row>
    <row r="995" customFormat="false" ht="14.25" hidden="false" customHeight="true" outlineLevel="0" collapsed="false">
      <c r="A995" s="330"/>
      <c r="B995" s="330"/>
      <c r="C995" s="330"/>
      <c r="D995" s="330"/>
      <c r="E995" s="330"/>
      <c r="F995" s="330"/>
      <c r="G995" s="330"/>
      <c r="H995" s="330"/>
      <c r="I995" s="330"/>
      <c r="J995" s="330"/>
      <c r="K995" s="330"/>
      <c r="L995" s="330"/>
      <c r="M995" s="330"/>
      <c r="N995" s="330"/>
      <c r="O995" s="268"/>
    </row>
    <row r="996" customFormat="false" ht="14.25" hidden="false" customHeight="true" outlineLevel="0" collapsed="false">
      <c r="A996" s="330"/>
      <c r="B996" s="330"/>
      <c r="C996" s="330"/>
      <c r="D996" s="330"/>
      <c r="E996" s="330"/>
      <c r="F996" s="330"/>
      <c r="G996" s="330"/>
      <c r="H996" s="330"/>
      <c r="I996" s="330"/>
      <c r="J996" s="330"/>
      <c r="K996" s="330"/>
      <c r="L996" s="330"/>
      <c r="M996" s="330"/>
      <c r="N996" s="330"/>
      <c r="O996" s="268"/>
    </row>
    <row r="997" customFormat="false" ht="14.25" hidden="false" customHeight="true" outlineLevel="0" collapsed="false">
      <c r="A997" s="330"/>
      <c r="B997" s="330"/>
      <c r="C997" s="330"/>
      <c r="D997" s="330"/>
      <c r="E997" s="330"/>
      <c r="F997" s="330"/>
      <c r="G997" s="330"/>
      <c r="H997" s="330"/>
      <c r="I997" s="330"/>
      <c r="J997" s="330"/>
      <c r="K997" s="330"/>
      <c r="L997" s="330"/>
      <c r="M997" s="330"/>
      <c r="N997" s="330"/>
      <c r="O997" s="268"/>
    </row>
    <row r="998" customFormat="false" ht="14.25" hidden="false" customHeight="true" outlineLevel="0" collapsed="false">
      <c r="A998" s="330"/>
      <c r="B998" s="330"/>
      <c r="C998" s="330"/>
      <c r="D998" s="330"/>
      <c r="E998" s="330"/>
      <c r="F998" s="330"/>
      <c r="G998" s="330"/>
      <c r="H998" s="330"/>
      <c r="I998" s="330"/>
      <c r="J998" s="330"/>
      <c r="K998" s="330"/>
      <c r="L998" s="330"/>
      <c r="M998" s="330"/>
      <c r="N998" s="330"/>
      <c r="O998" s="268"/>
    </row>
    <row r="999" customFormat="false" ht="14.25" hidden="false" customHeight="true" outlineLevel="0" collapsed="false">
      <c r="A999" s="330"/>
      <c r="B999" s="330"/>
      <c r="C999" s="330"/>
      <c r="D999" s="330"/>
      <c r="E999" s="330"/>
      <c r="F999" s="330"/>
      <c r="G999" s="330"/>
      <c r="H999" s="330"/>
      <c r="I999" s="330"/>
      <c r="J999" s="330"/>
      <c r="K999" s="330"/>
      <c r="L999" s="330"/>
      <c r="M999" s="330"/>
      <c r="N999" s="330"/>
      <c r="O999" s="268"/>
    </row>
    <row r="1000" customFormat="false" ht="14.25" hidden="false" customHeight="true" outlineLevel="0" collapsed="false">
      <c r="A1000" s="330"/>
      <c r="B1000" s="330"/>
      <c r="C1000" s="330"/>
      <c r="D1000" s="330"/>
      <c r="E1000" s="330"/>
      <c r="F1000" s="330"/>
      <c r="G1000" s="330"/>
      <c r="H1000" s="330"/>
      <c r="I1000" s="330"/>
      <c r="J1000" s="330"/>
      <c r="K1000" s="330"/>
      <c r="L1000" s="330"/>
      <c r="M1000" s="330"/>
      <c r="N1000" s="330"/>
      <c r="O1000" s="268"/>
    </row>
    <row r="1001" customFormat="false" ht="14.25" hidden="false" customHeight="true" outlineLevel="0" collapsed="false">
      <c r="A1001" s="330"/>
      <c r="B1001" s="330"/>
      <c r="C1001" s="330"/>
      <c r="D1001" s="330"/>
      <c r="E1001" s="330"/>
      <c r="F1001" s="330"/>
      <c r="G1001" s="330"/>
      <c r="H1001" s="330"/>
      <c r="I1001" s="330"/>
      <c r="J1001" s="330"/>
      <c r="K1001" s="330"/>
      <c r="L1001" s="330"/>
      <c r="M1001" s="330"/>
      <c r="N1001" s="330"/>
      <c r="O1001" s="268"/>
    </row>
    <row r="1002" customFormat="false" ht="14.25" hidden="false" customHeight="true" outlineLevel="0" collapsed="false">
      <c r="A1002" s="330"/>
      <c r="B1002" s="330"/>
      <c r="C1002" s="330"/>
      <c r="D1002" s="330"/>
      <c r="E1002" s="330"/>
      <c r="F1002" s="330"/>
      <c r="G1002" s="330"/>
      <c r="H1002" s="330"/>
      <c r="I1002" s="330"/>
      <c r="J1002" s="330"/>
      <c r="K1002" s="330"/>
      <c r="L1002" s="330"/>
      <c r="M1002" s="330"/>
      <c r="N1002" s="330"/>
      <c r="O1002" s="268"/>
    </row>
    <row r="1003" customFormat="false" ht="14.25" hidden="false" customHeight="true" outlineLevel="0" collapsed="false">
      <c r="A1003" s="330"/>
      <c r="B1003" s="330"/>
      <c r="C1003" s="330"/>
      <c r="D1003" s="330"/>
      <c r="E1003" s="330"/>
      <c r="F1003" s="330"/>
      <c r="G1003" s="330"/>
      <c r="H1003" s="330"/>
      <c r="I1003" s="330"/>
      <c r="J1003" s="330"/>
      <c r="K1003" s="330"/>
      <c r="L1003" s="330"/>
      <c r="M1003" s="330"/>
      <c r="N1003" s="330"/>
      <c r="O1003" s="268"/>
    </row>
    <row r="1004" customFormat="false" ht="14.25" hidden="false" customHeight="true" outlineLevel="0" collapsed="false">
      <c r="A1004" s="330"/>
      <c r="B1004" s="330"/>
      <c r="C1004" s="330"/>
      <c r="D1004" s="330"/>
      <c r="E1004" s="330"/>
      <c r="F1004" s="330"/>
      <c r="G1004" s="330"/>
      <c r="H1004" s="330"/>
      <c r="I1004" s="330"/>
      <c r="J1004" s="330"/>
      <c r="K1004" s="330"/>
      <c r="L1004" s="330"/>
      <c r="M1004" s="330"/>
      <c r="N1004" s="330"/>
      <c r="O1004" s="268"/>
    </row>
    <row r="1005" customFormat="false" ht="14.25" hidden="false" customHeight="true" outlineLevel="0" collapsed="false">
      <c r="A1005" s="330"/>
      <c r="B1005" s="330"/>
      <c r="C1005" s="330"/>
      <c r="D1005" s="330"/>
      <c r="E1005" s="330"/>
      <c r="F1005" s="330"/>
      <c r="G1005" s="330"/>
      <c r="H1005" s="330"/>
      <c r="I1005" s="330"/>
      <c r="J1005" s="330"/>
      <c r="K1005" s="330"/>
      <c r="L1005" s="330"/>
      <c r="M1005" s="330"/>
      <c r="N1005" s="330"/>
      <c r="O1005" s="268"/>
    </row>
    <row r="1006" customFormat="false" ht="14.25" hidden="false" customHeight="true" outlineLevel="0" collapsed="false">
      <c r="A1006" s="330"/>
      <c r="B1006" s="330"/>
      <c r="C1006" s="330"/>
      <c r="D1006" s="330"/>
      <c r="E1006" s="330"/>
      <c r="F1006" s="330"/>
      <c r="G1006" s="330"/>
      <c r="H1006" s="330"/>
      <c r="I1006" s="330"/>
      <c r="J1006" s="330"/>
      <c r="K1006" s="330"/>
      <c r="L1006" s="330"/>
      <c r="M1006" s="330"/>
      <c r="N1006" s="330"/>
      <c r="O1006" s="268"/>
    </row>
    <row r="1007" customFormat="false" ht="14.25" hidden="false" customHeight="true" outlineLevel="0" collapsed="false">
      <c r="A1007" s="330"/>
      <c r="B1007" s="330"/>
      <c r="C1007" s="330"/>
      <c r="D1007" s="330"/>
      <c r="E1007" s="330"/>
      <c r="F1007" s="330"/>
      <c r="G1007" s="330"/>
      <c r="H1007" s="330"/>
      <c r="I1007" s="330"/>
      <c r="J1007" s="330"/>
      <c r="K1007" s="330"/>
      <c r="L1007" s="330"/>
      <c r="M1007" s="330"/>
      <c r="N1007" s="330"/>
      <c r="O1007" s="268"/>
    </row>
    <row r="1008" customFormat="false" ht="14.25" hidden="false" customHeight="true" outlineLevel="0" collapsed="false">
      <c r="A1008" s="330"/>
      <c r="B1008" s="330"/>
      <c r="C1008" s="330"/>
      <c r="D1008" s="330"/>
      <c r="E1008" s="330"/>
      <c r="F1008" s="330"/>
      <c r="G1008" s="330"/>
      <c r="H1008" s="330"/>
      <c r="I1008" s="330"/>
      <c r="J1008" s="330"/>
      <c r="K1008" s="330"/>
      <c r="L1008" s="330"/>
      <c r="M1008" s="330"/>
      <c r="N1008" s="330"/>
      <c r="O1008" s="268"/>
    </row>
    <row r="1009" customFormat="false" ht="14.25" hidden="false" customHeight="true" outlineLevel="0" collapsed="false">
      <c r="A1009" s="330"/>
      <c r="B1009" s="330"/>
      <c r="C1009" s="330"/>
      <c r="D1009" s="330"/>
      <c r="E1009" s="330"/>
      <c r="F1009" s="330"/>
      <c r="G1009" s="330"/>
      <c r="H1009" s="330"/>
      <c r="I1009" s="330"/>
      <c r="J1009" s="330"/>
      <c r="K1009" s="330"/>
      <c r="L1009" s="330"/>
      <c r="M1009" s="330"/>
      <c r="N1009" s="330"/>
      <c r="O1009" s="268"/>
    </row>
    <row r="1010" customFormat="false" ht="14.25" hidden="false" customHeight="true" outlineLevel="0" collapsed="false">
      <c r="A1010" s="330"/>
      <c r="B1010" s="330"/>
      <c r="C1010" s="330"/>
      <c r="D1010" s="330"/>
      <c r="E1010" s="330"/>
      <c r="F1010" s="330"/>
      <c r="G1010" s="330"/>
      <c r="H1010" s="330"/>
      <c r="I1010" s="330"/>
      <c r="J1010" s="330"/>
      <c r="K1010" s="330"/>
      <c r="L1010" s="330"/>
      <c r="M1010" s="330"/>
      <c r="N1010" s="330"/>
      <c r="O1010" s="268"/>
    </row>
    <row r="1011" customFormat="false" ht="14.25" hidden="false" customHeight="true" outlineLevel="0" collapsed="false">
      <c r="A1011" s="330"/>
      <c r="B1011" s="330"/>
      <c r="C1011" s="330"/>
      <c r="D1011" s="330"/>
      <c r="E1011" s="330"/>
      <c r="F1011" s="330"/>
      <c r="G1011" s="330"/>
      <c r="H1011" s="330"/>
      <c r="I1011" s="330"/>
      <c r="J1011" s="330"/>
      <c r="K1011" s="330"/>
      <c r="L1011" s="330"/>
      <c r="M1011" s="330"/>
      <c r="N1011" s="330"/>
      <c r="O1011" s="268"/>
    </row>
    <row r="1012" customFormat="false" ht="14.25" hidden="false" customHeight="true" outlineLevel="0" collapsed="false">
      <c r="A1012" s="330"/>
      <c r="B1012" s="330"/>
      <c r="C1012" s="330"/>
      <c r="D1012" s="330"/>
      <c r="E1012" s="330"/>
      <c r="F1012" s="330"/>
      <c r="G1012" s="330"/>
      <c r="H1012" s="330"/>
      <c r="I1012" s="330"/>
      <c r="J1012" s="330"/>
      <c r="K1012" s="330"/>
      <c r="L1012" s="330"/>
      <c r="M1012" s="330"/>
      <c r="N1012" s="330"/>
      <c r="O1012" s="268"/>
    </row>
    <row r="1013" customFormat="false" ht="14.25" hidden="false" customHeight="true" outlineLevel="0" collapsed="false">
      <c r="A1013" s="330"/>
      <c r="B1013" s="330"/>
      <c r="C1013" s="330"/>
      <c r="D1013" s="330"/>
      <c r="E1013" s="330"/>
      <c r="F1013" s="330"/>
      <c r="G1013" s="330"/>
      <c r="H1013" s="330"/>
      <c r="I1013" s="330"/>
      <c r="J1013" s="330"/>
      <c r="K1013" s="330"/>
      <c r="L1013" s="330"/>
      <c r="M1013" s="330"/>
      <c r="N1013" s="330"/>
      <c r="O1013" s="268"/>
    </row>
    <row r="1014" customFormat="false" ht="14.25" hidden="false" customHeight="true" outlineLevel="0" collapsed="false">
      <c r="A1014" s="330"/>
      <c r="B1014" s="330"/>
      <c r="C1014" s="330"/>
      <c r="D1014" s="330"/>
      <c r="E1014" s="330"/>
      <c r="F1014" s="330"/>
      <c r="G1014" s="330"/>
      <c r="H1014" s="330"/>
      <c r="I1014" s="330"/>
      <c r="J1014" s="330"/>
      <c r="K1014" s="330"/>
      <c r="L1014" s="330"/>
      <c r="M1014" s="330"/>
      <c r="N1014" s="330"/>
      <c r="O1014" s="268"/>
    </row>
    <row r="1015" customFormat="false" ht="14.25" hidden="false" customHeight="true" outlineLevel="0" collapsed="false">
      <c r="A1015" s="330"/>
      <c r="B1015" s="330"/>
      <c r="C1015" s="330"/>
      <c r="D1015" s="330"/>
      <c r="E1015" s="330"/>
      <c r="F1015" s="330"/>
      <c r="G1015" s="330"/>
      <c r="H1015" s="330"/>
      <c r="I1015" s="330"/>
      <c r="J1015" s="330"/>
      <c r="K1015" s="330"/>
      <c r="L1015" s="330"/>
      <c r="M1015" s="330"/>
      <c r="N1015" s="330"/>
      <c r="O1015" s="268"/>
    </row>
    <row r="1016" customFormat="false" ht="14.25" hidden="false" customHeight="true" outlineLevel="0" collapsed="false">
      <c r="A1016" s="330"/>
      <c r="B1016" s="330"/>
      <c r="C1016" s="330"/>
      <c r="D1016" s="330"/>
      <c r="E1016" s="330"/>
      <c r="F1016" s="330"/>
      <c r="G1016" s="330"/>
      <c r="H1016" s="330"/>
      <c r="I1016" s="330"/>
      <c r="J1016" s="330"/>
      <c r="K1016" s="330"/>
      <c r="L1016" s="330"/>
      <c r="M1016" s="330"/>
      <c r="N1016" s="330"/>
      <c r="O1016" s="268"/>
    </row>
    <row r="1017" customFormat="false" ht="14.25" hidden="false" customHeight="true" outlineLevel="0" collapsed="false">
      <c r="A1017" s="330"/>
      <c r="B1017" s="330"/>
      <c r="C1017" s="330"/>
      <c r="D1017" s="330"/>
      <c r="E1017" s="330"/>
      <c r="F1017" s="330"/>
      <c r="G1017" s="330"/>
      <c r="H1017" s="330"/>
      <c r="I1017" s="330"/>
      <c r="J1017" s="330"/>
      <c r="K1017" s="330"/>
      <c r="L1017" s="330"/>
      <c r="M1017" s="330"/>
      <c r="N1017" s="330"/>
      <c r="O1017" s="268"/>
    </row>
    <row r="1018" customFormat="false" ht="14.25" hidden="false" customHeight="true" outlineLevel="0" collapsed="false">
      <c r="A1018" s="330"/>
      <c r="B1018" s="330"/>
      <c r="C1018" s="330"/>
      <c r="D1018" s="330"/>
      <c r="E1018" s="330"/>
      <c r="F1018" s="330"/>
      <c r="G1018" s="330"/>
      <c r="H1018" s="330"/>
      <c r="I1018" s="330"/>
      <c r="J1018" s="330"/>
      <c r="K1018" s="330"/>
      <c r="L1018" s="330"/>
      <c r="M1018" s="330"/>
      <c r="N1018" s="330"/>
      <c r="O1018" s="268"/>
    </row>
    <row r="1019" customFormat="false" ht="14.25" hidden="false" customHeight="true" outlineLevel="0" collapsed="false">
      <c r="A1019" s="330"/>
      <c r="B1019" s="330"/>
      <c r="C1019" s="330"/>
      <c r="D1019" s="330"/>
      <c r="E1019" s="330"/>
      <c r="F1019" s="330"/>
      <c r="G1019" s="330"/>
      <c r="H1019" s="330"/>
      <c r="I1019" s="330"/>
      <c r="J1019" s="330"/>
      <c r="K1019" s="330"/>
      <c r="L1019" s="330"/>
      <c r="M1019" s="330"/>
      <c r="N1019" s="330"/>
      <c r="O1019" s="268"/>
    </row>
    <row r="1020" customFormat="false" ht="14.25" hidden="false" customHeight="true" outlineLevel="0" collapsed="false">
      <c r="A1020" s="330"/>
      <c r="B1020" s="330"/>
      <c r="C1020" s="330"/>
      <c r="D1020" s="330"/>
      <c r="E1020" s="330"/>
      <c r="F1020" s="330"/>
      <c r="G1020" s="330"/>
      <c r="H1020" s="330"/>
      <c r="I1020" s="330"/>
      <c r="J1020" s="330"/>
      <c r="K1020" s="330"/>
      <c r="L1020" s="330"/>
      <c r="M1020" s="330"/>
      <c r="N1020" s="330"/>
      <c r="O1020" s="268"/>
    </row>
    <row r="1021" customFormat="false" ht="14.25" hidden="false" customHeight="true" outlineLevel="0" collapsed="false">
      <c r="A1021" s="330"/>
      <c r="B1021" s="330"/>
      <c r="C1021" s="330"/>
      <c r="D1021" s="330"/>
      <c r="E1021" s="330"/>
      <c r="F1021" s="330"/>
      <c r="G1021" s="330"/>
      <c r="H1021" s="330"/>
      <c r="I1021" s="330"/>
      <c r="J1021" s="330"/>
      <c r="K1021" s="330"/>
      <c r="L1021" s="330"/>
      <c r="M1021" s="330"/>
      <c r="N1021" s="330"/>
      <c r="O1021" s="268"/>
    </row>
    <row r="1022" customFormat="false" ht="14.25" hidden="false" customHeight="true" outlineLevel="0" collapsed="false">
      <c r="A1022" s="330"/>
      <c r="B1022" s="330"/>
      <c r="C1022" s="330"/>
      <c r="D1022" s="330"/>
      <c r="E1022" s="330"/>
      <c r="F1022" s="330"/>
      <c r="G1022" s="330"/>
      <c r="H1022" s="330"/>
      <c r="I1022" s="330"/>
      <c r="J1022" s="330"/>
      <c r="K1022" s="330"/>
      <c r="L1022" s="330"/>
      <c r="M1022" s="330"/>
      <c r="N1022" s="330"/>
      <c r="O1022" s="268"/>
    </row>
    <row r="1023" customFormat="false" ht="14.25" hidden="false" customHeight="true" outlineLevel="0" collapsed="false">
      <c r="A1023" s="330"/>
      <c r="B1023" s="330"/>
      <c r="C1023" s="330"/>
      <c r="D1023" s="330"/>
      <c r="E1023" s="330"/>
      <c r="F1023" s="330"/>
      <c r="G1023" s="330"/>
      <c r="H1023" s="330"/>
      <c r="I1023" s="330"/>
      <c r="J1023" s="330"/>
      <c r="K1023" s="330"/>
      <c r="L1023" s="330"/>
      <c r="M1023" s="330"/>
      <c r="N1023" s="330"/>
      <c r="O1023" s="268"/>
    </row>
    <row r="1024" customFormat="false" ht="14.25" hidden="false" customHeight="true" outlineLevel="0" collapsed="false">
      <c r="A1024" s="330"/>
      <c r="B1024" s="330"/>
      <c r="C1024" s="330"/>
      <c r="D1024" s="330"/>
      <c r="E1024" s="330"/>
      <c r="F1024" s="330"/>
      <c r="G1024" s="330"/>
      <c r="H1024" s="330"/>
      <c r="I1024" s="330"/>
      <c r="J1024" s="330"/>
      <c r="K1024" s="330"/>
      <c r="L1024" s="330"/>
      <c r="M1024" s="330"/>
      <c r="N1024" s="330"/>
      <c r="O1024" s="268"/>
    </row>
    <row r="1025" customFormat="false" ht="14.25" hidden="false" customHeight="true" outlineLevel="0" collapsed="false">
      <c r="A1025" s="330"/>
      <c r="B1025" s="330"/>
      <c r="C1025" s="330"/>
      <c r="D1025" s="330"/>
      <c r="E1025" s="330"/>
      <c r="F1025" s="330"/>
      <c r="G1025" s="330"/>
      <c r="H1025" s="330"/>
      <c r="I1025" s="330"/>
      <c r="J1025" s="330"/>
      <c r="K1025" s="330"/>
      <c r="L1025" s="330"/>
      <c r="M1025" s="330"/>
      <c r="N1025" s="330"/>
      <c r="O1025" s="268"/>
    </row>
    <row r="1026" customFormat="false" ht="14.25" hidden="false" customHeight="true" outlineLevel="0" collapsed="false">
      <c r="A1026" s="330"/>
      <c r="B1026" s="330"/>
      <c r="C1026" s="330"/>
      <c r="D1026" s="330"/>
      <c r="E1026" s="330"/>
      <c r="F1026" s="330"/>
      <c r="G1026" s="330"/>
      <c r="H1026" s="330"/>
      <c r="I1026" s="330"/>
      <c r="J1026" s="330"/>
      <c r="K1026" s="330"/>
      <c r="L1026" s="330"/>
      <c r="M1026" s="330"/>
      <c r="N1026" s="330"/>
      <c r="O1026" s="268"/>
    </row>
    <row r="1027" customFormat="false" ht="22.5" hidden="false" customHeight="true" outlineLevel="0" collapsed="false">
      <c r="A1027" s="405"/>
      <c r="B1027" s="406"/>
      <c r="C1027" s="74"/>
      <c r="D1027" s="407"/>
      <c r="E1027" s="420"/>
      <c r="F1027" s="421"/>
      <c r="G1027" s="74"/>
      <c r="H1027" s="74"/>
      <c r="I1027" s="74"/>
      <c r="J1027" s="74"/>
      <c r="K1027" s="74"/>
      <c r="L1027" s="409"/>
      <c r="M1027" s="74"/>
      <c r="N1027" s="410"/>
      <c r="O1027" s="268"/>
    </row>
    <row r="1028" customFormat="false" ht="14.25" hidden="false" customHeight="true" outlineLevel="0" collapsed="false">
      <c r="A1028" s="405"/>
      <c r="B1028" s="330"/>
      <c r="C1028" s="74"/>
      <c r="D1028" s="407"/>
      <c r="E1028" s="74"/>
      <c r="F1028" s="74"/>
      <c r="G1028" s="74"/>
      <c r="H1028" s="74"/>
      <c r="I1028" s="74"/>
      <c r="J1028" s="74"/>
      <c r="K1028" s="74"/>
      <c r="L1028" s="74"/>
      <c r="M1028" s="74"/>
      <c r="N1028" s="410"/>
      <c r="O1028" s="268"/>
    </row>
    <row r="1029" customFormat="false" ht="14.25" hidden="false" customHeight="true" outlineLevel="0" collapsed="false">
      <c r="A1029" s="405"/>
      <c r="B1029" s="330"/>
      <c r="C1029" s="74"/>
      <c r="D1029" s="407"/>
      <c r="E1029" s="74"/>
      <c r="F1029" s="74"/>
      <c r="G1029" s="74"/>
      <c r="H1029" s="74"/>
      <c r="I1029" s="74"/>
      <c r="J1029" s="74"/>
      <c r="K1029" s="74"/>
      <c r="L1029" s="74"/>
      <c r="M1029" s="74"/>
      <c r="N1029" s="410"/>
      <c r="O1029" s="268"/>
    </row>
    <row r="1030" customFormat="false" ht="14.25" hidden="false" customHeight="true" outlineLevel="0" collapsed="false">
      <c r="A1030" s="405"/>
      <c r="B1030" s="330"/>
      <c r="C1030" s="74"/>
      <c r="D1030" s="407"/>
      <c r="E1030" s="74"/>
      <c r="F1030" s="74"/>
      <c r="G1030" s="74"/>
      <c r="H1030" s="74"/>
      <c r="I1030" s="74"/>
      <c r="J1030" s="74"/>
      <c r="K1030" s="74"/>
      <c r="L1030" s="74"/>
      <c r="M1030" s="74"/>
      <c r="N1030" s="410"/>
      <c r="O1030" s="268"/>
    </row>
    <row r="1031" customFormat="false" ht="14.25" hidden="false" customHeight="true" outlineLevel="0" collapsed="false">
      <c r="A1031" s="405"/>
      <c r="B1031" s="330"/>
      <c r="C1031" s="74"/>
      <c r="D1031" s="407"/>
      <c r="E1031" s="74"/>
      <c r="F1031" s="74"/>
      <c r="G1031" s="74"/>
      <c r="H1031" s="74"/>
      <c r="I1031" s="74"/>
      <c r="J1031" s="74"/>
      <c r="K1031" s="74"/>
      <c r="L1031" s="74"/>
      <c r="M1031" s="74"/>
      <c r="N1031" s="410"/>
      <c r="O1031" s="268"/>
    </row>
    <row r="1032" customFormat="false" ht="14.25" hidden="false" customHeight="true" outlineLevel="0" collapsed="false">
      <c r="A1032" s="405"/>
      <c r="B1032" s="330"/>
      <c r="C1032" s="74"/>
      <c r="D1032" s="407"/>
      <c r="E1032" s="74"/>
      <c r="F1032" s="74"/>
      <c r="G1032" s="74"/>
      <c r="H1032" s="74"/>
      <c r="I1032" s="74"/>
      <c r="J1032" s="74"/>
      <c r="K1032" s="74"/>
      <c r="L1032" s="74"/>
      <c r="M1032" s="74"/>
      <c r="N1032" s="410"/>
      <c r="O1032" s="268"/>
    </row>
    <row r="1033" customFormat="false" ht="14.25" hidden="false" customHeight="true" outlineLevel="0" collapsed="false">
      <c r="A1033" s="405"/>
      <c r="B1033" s="330"/>
      <c r="C1033" s="74"/>
      <c r="D1033" s="407"/>
      <c r="E1033" s="74"/>
      <c r="F1033" s="74"/>
      <c r="G1033" s="74"/>
      <c r="H1033" s="74"/>
      <c r="I1033" s="74"/>
      <c r="J1033" s="74"/>
      <c r="K1033" s="74"/>
      <c r="L1033" s="74"/>
      <c r="M1033" s="74"/>
      <c r="N1033" s="410"/>
      <c r="O1033" s="268"/>
    </row>
    <row r="1034" customFormat="false" ht="14.25" hidden="false" customHeight="true" outlineLevel="0" collapsed="false">
      <c r="A1034" s="405"/>
      <c r="B1034" s="330"/>
      <c r="C1034" s="74"/>
      <c r="D1034" s="407"/>
      <c r="E1034" s="74"/>
      <c r="F1034" s="74"/>
      <c r="G1034" s="74"/>
      <c r="H1034" s="74"/>
      <c r="I1034" s="74"/>
      <c r="J1034" s="74"/>
      <c r="K1034" s="74"/>
      <c r="L1034" s="74"/>
      <c r="M1034" s="74"/>
      <c r="N1034" s="410"/>
      <c r="O1034" s="268"/>
    </row>
    <row r="1035" customFormat="false" ht="14.25" hidden="false" customHeight="true" outlineLevel="0" collapsed="false">
      <c r="A1035" s="405"/>
      <c r="B1035" s="330"/>
      <c r="C1035" s="74"/>
      <c r="D1035" s="407"/>
      <c r="E1035" s="74"/>
      <c r="F1035" s="74"/>
      <c r="G1035" s="74"/>
      <c r="H1035" s="74"/>
      <c r="I1035" s="74"/>
      <c r="J1035" s="74"/>
      <c r="K1035" s="74"/>
      <c r="L1035" s="74"/>
      <c r="M1035" s="74"/>
      <c r="N1035" s="410"/>
      <c r="O1035" s="268"/>
    </row>
    <row r="1036" customFormat="false" ht="14.25" hidden="false" customHeight="true" outlineLevel="0" collapsed="false">
      <c r="A1036" s="330"/>
      <c r="B1036" s="330"/>
      <c r="C1036" s="330"/>
      <c r="D1036" s="330"/>
      <c r="E1036" s="330"/>
      <c r="F1036" s="330"/>
      <c r="G1036" s="330"/>
      <c r="H1036" s="330"/>
      <c r="I1036" s="330"/>
      <c r="J1036" s="330"/>
      <c r="K1036" s="330"/>
      <c r="L1036" s="330"/>
      <c r="M1036" s="330"/>
      <c r="N1036" s="330"/>
      <c r="O1036" s="268"/>
    </row>
    <row r="1037" customFormat="false" ht="14.25" hidden="false" customHeight="true" outlineLevel="0" collapsed="false">
      <c r="A1037" s="330"/>
      <c r="B1037" s="330"/>
      <c r="C1037" s="330"/>
      <c r="D1037" s="330"/>
      <c r="E1037" s="330"/>
      <c r="F1037" s="330"/>
      <c r="G1037" s="330"/>
      <c r="H1037" s="330"/>
      <c r="I1037" s="330"/>
      <c r="J1037" s="330"/>
      <c r="K1037" s="330"/>
      <c r="L1037" s="330"/>
      <c r="M1037" s="330"/>
      <c r="N1037" s="330"/>
      <c r="O1037" s="268"/>
    </row>
    <row r="1038" customFormat="false" ht="14.25" hidden="false" customHeight="true" outlineLevel="0" collapsed="false">
      <c r="A1038" s="330"/>
      <c r="B1038" s="330"/>
      <c r="C1038" s="330"/>
      <c r="D1038" s="330"/>
      <c r="E1038" s="330"/>
      <c r="F1038" s="330"/>
      <c r="G1038" s="330"/>
      <c r="H1038" s="330"/>
      <c r="I1038" s="330"/>
      <c r="J1038" s="330"/>
      <c r="K1038" s="330"/>
      <c r="L1038" s="330"/>
      <c r="M1038" s="330"/>
      <c r="N1038" s="330"/>
      <c r="O1038" s="268"/>
    </row>
    <row r="1039" customFormat="false" ht="14.25" hidden="false" customHeight="true" outlineLevel="0" collapsed="false">
      <c r="A1039" s="330"/>
      <c r="B1039" s="330"/>
      <c r="C1039" s="330"/>
      <c r="D1039" s="330"/>
      <c r="E1039" s="330"/>
      <c r="F1039" s="330"/>
      <c r="G1039" s="330"/>
      <c r="H1039" s="330"/>
      <c r="I1039" s="330"/>
      <c r="J1039" s="330"/>
      <c r="K1039" s="330"/>
      <c r="L1039" s="330"/>
      <c r="M1039" s="330"/>
      <c r="N1039" s="330"/>
      <c r="O1039" s="268"/>
    </row>
    <row r="1040" customFormat="false" ht="14.25" hidden="false" customHeight="true" outlineLevel="0" collapsed="false">
      <c r="A1040" s="330"/>
      <c r="B1040" s="330"/>
      <c r="C1040" s="330"/>
      <c r="D1040" s="330"/>
      <c r="E1040" s="330"/>
      <c r="F1040" s="330"/>
      <c r="G1040" s="330"/>
      <c r="H1040" s="330"/>
      <c r="I1040" s="330"/>
      <c r="J1040" s="330"/>
      <c r="K1040" s="330"/>
      <c r="L1040" s="330"/>
      <c r="M1040" s="330"/>
      <c r="N1040" s="330"/>
      <c r="O1040" s="268"/>
    </row>
    <row r="1041" customFormat="false" ht="14.25" hidden="false" customHeight="true" outlineLevel="0" collapsed="false">
      <c r="A1041" s="330"/>
      <c r="B1041" s="330"/>
      <c r="C1041" s="330"/>
      <c r="D1041" s="330"/>
      <c r="E1041" s="330"/>
      <c r="F1041" s="330"/>
      <c r="G1041" s="330"/>
      <c r="H1041" s="330"/>
      <c r="I1041" s="330"/>
      <c r="J1041" s="330"/>
      <c r="K1041" s="330"/>
      <c r="L1041" s="330"/>
      <c r="M1041" s="330"/>
      <c r="N1041" s="330"/>
      <c r="O1041" s="268"/>
    </row>
    <row r="1042" customFormat="false" ht="14.25" hidden="false" customHeight="true" outlineLevel="0" collapsed="false">
      <c r="A1042" s="330"/>
      <c r="B1042" s="330"/>
      <c r="C1042" s="330"/>
      <c r="D1042" s="330"/>
      <c r="E1042" s="330"/>
      <c r="F1042" s="330"/>
      <c r="G1042" s="330"/>
      <c r="H1042" s="330"/>
      <c r="I1042" s="330"/>
      <c r="J1042" s="330"/>
      <c r="K1042" s="330"/>
      <c r="L1042" s="330"/>
      <c r="M1042" s="330"/>
      <c r="N1042" s="330"/>
      <c r="O1042" s="268"/>
    </row>
    <row r="1043" customFormat="false" ht="14.25" hidden="false" customHeight="true" outlineLevel="0" collapsed="false">
      <c r="A1043" s="330"/>
      <c r="B1043" s="330"/>
      <c r="C1043" s="330"/>
      <c r="D1043" s="330"/>
      <c r="E1043" s="330"/>
      <c r="F1043" s="330"/>
      <c r="G1043" s="330"/>
      <c r="H1043" s="330"/>
      <c r="I1043" s="330"/>
      <c r="J1043" s="330"/>
      <c r="K1043" s="330"/>
      <c r="L1043" s="330"/>
      <c r="M1043" s="330"/>
      <c r="N1043" s="330"/>
      <c r="O1043" s="268"/>
    </row>
    <row r="1044" customFormat="false" ht="14.25" hidden="false" customHeight="true" outlineLevel="0" collapsed="false">
      <c r="A1044" s="330"/>
      <c r="B1044" s="330"/>
      <c r="C1044" s="330"/>
      <c r="D1044" s="330"/>
      <c r="E1044" s="330"/>
      <c r="F1044" s="330"/>
      <c r="G1044" s="330"/>
      <c r="H1044" s="330"/>
      <c r="I1044" s="330"/>
      <c r="J1044" s="330"/>
      <c r="K1044" s="330"/>
      <c r="L1044" s="330"/>
      <c r="M1044" s="330"/>
      <c r="N1044" s="330"/>
      <c r="O1044" s="268"/>
    </row>
    <row r="1045" customFormat="false" ht="22.5" hidden="false" customHeight="true" outlineLevel="0" collapsed="false">
      <c r="A1045" s="330"/>
      <c r="B1045" s="330"/>
      <c r="C1045" s="330"/>
      <c r="D1045" s="330"/>
      <c r="E1045" s="330"/>
      <c r="F1045" s="330"/>
      <c r="G1045" s="330"/>
      <c r="H1045" s="330"/>
      <c r="I1045" s="330"/>
      <c r="J1045" s="330"/>
      <c r="K1045" s="330"/>
      <c r="L1045" s="330"/>
      <c r="M1045" s="330"/>
      <c r="N1045" s="330"/>
      <c r="O1045" s="268"/>
    </row>
    <row r="1046" customFormat="false" ht="14.25" hidden="false" customHeight="true" outlineLevel="0" collapsed="false">
      <c r="A1046" s="330"/>
      <c r="B1046" s="330"/>
      <c r="C1046" s="330"/>
      <c r="D1046" s="330"/>
      <c r="E1046" s="330"/>
      <c r="F1046" s="330"/>
      <c r="G1046" s="330"/>
      <c r="H1046" s="330"/>
      <c r="I1046" s="330"/>
      <c r="J1046" s="330"/>
      <c r="K1046" s="330"/>
      <c r="L1046" s="330"/>
      <c r="M1046" s="330"/>
      <c r="N1046" s="330"/>
      <c r="O1046" s="268"/>
    </row>
    <row r="1047" customFormat="false" ht="14.25" hidden="false" customHeight="true" outlineLevel="0" collapsed="false">
      <c r="A1047" s="330"/>
      <c r="B1047" s="330"/>
      <c r="C1047" s="330"/>
      <c r="D1047" s="330"/>
      <c r="E1047" s="330"/>
      <c r="F1047" s="330"/>
      <c r="G1047" s="330"/>
      <c r="H1047" s="330"/>
      <c r="I1047" s="330"/>
      <c r="J1047" s="330"/>
      <c r="K1047" s="330"/>
      <c r="L1047" s="330"/>
      <c r="M1047" s="330"/>
      <c r="N1047" s="330"/>
      <c r="O1047" s="268"/>
    </row>
    <row r="1048" customFormat="false" ht="14.25" hidden="false" customHeight="true" outlineLevel="0" collapsed="false">
      <c r="A1048" s="330"/>
      <c r="B1048" s="330"/>
      <c r="C1048" s="330"/>
      <c r="D1048" s="330"/>
      <c r="E1048" s="330"/>
      <c r="F1048" s="330"/>
      <c r="G1048" s="330"/>
      <c r="H1048" s="330"/>
      <c r="I1048" s="330"/>
      <c r="J1048" s="330"/>
      <c r="K1048" s="330"/>
      <c r="L1048" s="330"/>
      <c r="M1048" s="330"/>
      <c r="N1048" s="330"/>
      <c r="O1048" s="268"/>
    </row>
    <row r="1049" customFormat="false" ht="14.25" hidden="false" customHeight="true" outlineLevel="0" collapsed="false">
      <c r="A1049" s="330"/>
      <c r="B1049" s="330"/>
      <c r="C1049" s="330"/>
      <c r="D1049" s="330"/>
      <c r="E1049" s="330"/>
      <c r="F1049" s="330"/>
      <c r="G1049" s="330"/>
      <c r="H1049" s="330"/>
      <c r="I1049" s="330"/>
      <c r="J1049" s="330"/>
      <c r="K1049" s="330"/>
      <c r="L1049" s="330"/>
      <c r="M1049" s="330"/>
      <c r="N1049" s="330"/>
      <c r="O1049" s="268"/>
    </row>
    <row r="1050" customFormat="false" ht="14.25" hidden="false" customHeight="true" outlineLevel="0" collapsed="false">
      <c r="A1050" s="330"/>
      <c r="B1050" s="330"/>
      <c r="C1050" s="330"/>
      <c r="D1050" s="330"/>
      <c r="E1050" s="330"/>
      <c r="F1050" s="330"/>
      <c r="G1050" s="330"/>
      <c r="H1050" s="330"/>
      <c r="I1050" s="330"/>
      <c r="J1050" s="330"/>
      <c r="K1050" s="330"/>
      <c r="L1050" s="330"/>
      <c r="M1050" s="330"/>
      <c r="N1050" s="330"/>
      <c r="O1050" s="268"/>
    </row>
    <row r="1051" customFormat="false" ht="14.25" hidden="false" customHeight="true" outlineLevel="0" collapsed="false">
      <c r="A1051" s="330"/>
      <c r="B1051" s="330"/>
      <c r="C1051" s="330"/>
      <c r="D1051" s="330"/>
      <c r="E1051" s="330"/>
      <c r="F1051" s="330"/>
      <c r="G1051" s="330"/>
      <c r="H1051" s="330"/>
      <c r="I1051" s="330"/>
      <c r="J1051" s="330"/>
      <c r="K1051" s="330"/>
      <c r="L1051" s="330"/>
      <c r="M1051" s="330"/>
      <c r="N1051" s="330"/>
      <c r="O1051" s="268"/>
    </row>
    <row r="1052" customFormat="false" ht="14.25" hidden="false" customHeight="true" outlineLevel="0" collapsed="false">
      <c r="A1052" s="330"/>
      <c r="B1052" s="330"/>
      <c r="C1052" s="330"/>
      <c r="D1052" s="330"/>
      <c r="E1052" s="330"/>
      <c r="F1052" s="330"/>
      <c r="G1052" s="330"/>
      <c r="H1052" s="330"/>
      <c r="I1052" s="330"/>
      <c r="J1052" s="330"/>
      <c r="K1052" s="330"/>
      <c r="L1052" s="330"/>
      <c r="M1052" s="330"/>
      <c r="N1052" s="330"/>
      <c r="O1052" s="268"/>
    </row>
    <row r="1053" customFormat="false" ht="14.25" hidden="false" customHeight="true" outlineLevel="0" collapsed="false">
      <c r="A1053" s="330"/>
      <c r="B1053" s="330"/>
      <c r="C1053" s="330"/>
      <c r="D1053" s="330"/>
      <c r="E1053" s="330"/>
      <c r="F1053" s="330"/>
      <c r="G1053" s="330"/>
      <c r="H1053" s="330"/>
      <c r="I1053" s="330"/>
      <c r="J1053" s="330"/>
      <c r="K1053" s="330"/>
      <c r="L1053" s="330"/>
      <c r="M1053" s="330"/>
      <c r="N1053" s="330"/>
      <c r="O1053" s="268"/>
    </row>
    <row r="1054" customFormat="false" ht="14.25" hidden="false" customHeight="true" outlineLevel="0" collapsed="false">
      <c r="A1054" s="330"/>
      <c r="B1054" s="330"/>
      <c r="C1054" s="330"/>
      <c r="D1054" s="330"/>
      <c r="E1054" s="330"/>
      <c r="F1054" s="330"/>
      <c r="G1054" s="330"/>
      <c r="H1054" s="330"/>
      <c r="I1054" s="330"/>
      <c r="J1054" s="330"/>
      <c r="K1054" s="330"/>
      <c r="L1054" s="330"/>
      <c r="M1054" s="330"/>
      <c r="N1054" s="330"/>
      <c r="O1054" s="268"/>
    </row>
    <row r="1055" customFormat="false" ht="14.25" hidden="false" customHeight="true" outlineLevel="0" collapsed="false">
      <c r="A1055" s="330"/>
      <c r="B1055" s="330"/>
      <c r="C1055" s="330"/>
      <c r="D1055" s="330"/>
      <c r="E1055" s="330"/>
      <c r="F1055" s="330"/>
      <c r="G1055" s="330"/>
      <c r="H1055" s="330"/>
      <c r="I1055" s="330"/>
      <c r="J1055" s="330"/>
      <c r="K1055" s="330"/>
      <c r="L1055" s="330"/>
      <c r="M1055" s="330"/>
      <c r="N1055" s="330"/>
      <c r="O1055" s="268"/>
    </row>
    <row r="1056" customFormat="false" ht="14.25" hidden="false" customHeight="true" outlineLevel="0" collapsed="false">
      <c r="A1056" s="330"/>
      <c r="B1056" s="330"/>
      <c r="C1056" s="330"/>
      <c r="D1056" s="330"/>
      <c r="E1056" s="330"/>
      <c r="F1056" s="330"/>
      <c r="G1056" s="330"/>
      <c r="H1056" s="330"/>
      <c r="I1056" s="330"/>
      <c r="J1056" s="330"/>
      <c r="K1056" s="330"/>
      <c r="L1056" s="330"/>
      <c r="M1056" s="330"/>
      <c r="N1056" s="330"/>
      <c r="O1056" s="268"/>
    </row>
    <row r="1057" customFormat="false" ht="14.25" hidden="false" customHeight="true" outlineLevel="0" collapsed="false">
      <c r="A1057" s="330"/>
      <c r="B1057" s="330"/>
      <c r="C1057" s="330"/>
      <c r="D1057" s="330"/>
      <c r="E1057" s="330"/>
      <c r="F1057" s="330"/>
      <c r="G1057" s="330"/>
      <c r="H1057" s="330"/>
      <c r="I1057" s="330"/>
      <c r="J1057" s="330"/>
      <c r="K1057" s="330"/>
      <c r="L1057" s="330"/>
      <c r="M1057" s="330"/>
      <c r="N1057" s="330"/>
      <c r="O1057" s="268"/>
    </row>
    <row r="1058" customFormat="false" ht="14.25" hidden="false" customHeight="true" outlineLevel="0" collapsed="false">
      <c r="A1058" s="330"/>
      <c r="B1058" s="330"/>
      <c r="C1058" s="330"/>
      <c r="D1058" s="330"/>
      <c r="E1058" s="330"/>
      <c r="F1058" s="330"/>
      <c r="G1058" s="330"/>
      <c r="H1058" s="330"/>
      <c r="I1058" s="330"/>
      <c r="J1058" s="330"/>
      <c r="K1058" s="330"/>
      <c r="L1058" s="330"/>
      <c r="M1058" s="330"/>
      <c r="N1058" s="330"/>
      <c r="O1058" s="268"/>
    </row>
    <row r="1059" customFormat="false" ht="14.25" hidden="false" customHeight="true" outlineLevel="0" collapsed="false">
      <c r="A1059" s="330"/>
      <c r="B1059" s="330"/>
      <c r="C1059" s="330"/>
      <c r="D1059" s="330"/>
      <c r="E1059" s="330"/>
      <c r="F1059" s="330"/>
      <c r="G1059" s="330"/>
      <c r="H1059" s="330"/>
      <c r="I1059" s="330"/>
      <c r="J1059" s="330"/>
      <c r="K1059" s="330"/>
      <c r="L1059" s="330"/>
      <c r="M1059" s="330"/>
      <c r="N1059" s="330"/>
      <c r="O1059" s="268"/>
    </row>
    <row r="1060" customFormat="false" ht="14.25" hidden="false" customHeight="true" outlineLevel="0" collapsed="false">
      <c r="A1060" s="330"/>
      <c r="B1060" s="330"/>
      <c r="C1060" s="330"/>
      <c r="D1060" s="330"/>
      <c r="E1060" s="330"/>
      <c r="F1060" s="330"/>
      <c r="G1060" s="330"/>
      <c r="H1060" s="330"/>
      <c r="I1060" s="330"/>
      <c r="J1060" s="330"/>
      <c r="K1060" s="330"/>
      <c r="L1060" s="330"/>
      <c r="M1060" s="330"/>
      <c r="N1060" s="330"/>
      <c r="O1060" s="268"/>
    </row>
    <row r="1061" customFormat="false" ht="14.25" hidden="false" customHeight="true" outlineLevel="0" collapsed="false">
      <c r="A1061" s="330"/>
      <c r="B1061" s="330"/>
      <c r="C1061" s="330"/>
      <c r="D1061" s="330"/>
      <c r="E1061" s="330"/>
      <c r="F1061" s="330"/>
      <c r="G1061" s="330"/>
      <c r="H1061" s="330"/>
      <c r="I1061" s="330"/>
      <c r="J1061" s="330"/>
      <c r="K1061" s="330"/>
      <c r="L1061" s="330"/>
      <c r="M1061" s="330"/>
      <c r="N1061" s="330"/>
      <c r="O1061" s="268"/>
    </row>
    <row r="1062" customFormat="false" ht="14.25" hidden="false" customHeight="true" outlineLevel="0" collapsed="false">
      <c r="A1062" s="330"/>
      <c r="B1062" s="330"/>
      <c r="C1062" s="330"/>
      <c r="D1062" s="330"/>
      <c r="E1062" s="330"/>
      <c r="F1062" s="330"/>
      <c r="G1062" s="330"/>
      <c r="H1062" s="330"/>
      <c r="I1062" s="330"/>
      <c r="J1062" s="330"/>
      <c r="K1062" s="330"/>
      <c r="L1062" s="330"/>
      <c r="M1062" s="330"/>
      <c r="N1062" s="330"/>
      <c r="O1062" s="268"/>
    </row>
    <row r="1063" customFormat="false" ht="25.5" hidden="false" customHeight="true" outlineLevel="0" collapsed="false">
      <c r="A1063" s="330"/>
      <c r="B1063" s="330"/>
      <c r="C1063" s="330"/>
      <c r="D1063" s="330"/>
      <c r="E1063" s="330"/>
      <c r="F1063" s="330"/>
      <c r="G1063" s="330"/>
      <c r="H1063" s="330"/>
      <c r="I1063" s="330"/>
      <c r="J1063" s="330"/>
      <c r="K1063" s="330"/>
      <c r="L1063" s="330"/>
      <c r="M1063" s="330"/>
      <c r="N1063" s="330"/>
      <c r="O1063" s="268"/>
    </row>
    <row r="1064" customFormat="false" ht="14.25" hidden="false" customHeight="true" outlineLevel="0" collapsed="false">
      <c r="A1064" s="330"/>
      <c r="B1064" s="330"/>
      <c r="C1064" s="330"/>
      <c r="D1064" s="330"/>
      <c r="E1064" s="330"/>
      <c r="F1064" s="330"/>
      <c r="G1064" s="330"/>
      <c r="H1064" s="330"/>
      <c r="I1064" s="330"/>
      <c r="J1064" s="330"/>
      <c r="K1064" s="330"/>
      <c r="L1064" s="330"/>
      <c r="M1064" s="330"/>
      <c r="N1064" s="330"/>
      <c r="O1064" s="268"/>
    </row>
    <row r="1065" customFormat="false" ht="14.25" hidden="false" customHeight="true" outlineLevel="0" collapsed="false">
      <c r="A1065" s="330"/>
      <c r="B1065" s="330"/>
      <c r="C1065" s="330"/>
      <c r="D1065" s="330"/>
      <c r="E1065" s="330"/>
      <c r="F1065" s="330"/>
      <c r="G1065" s="330"/>
      <c r="H1065" s="330"/>
      <c r="I1065" s="330"/>
      <c r="J1065" s="330"/>
      <c r="K1065" s="330"/>
      <c r="L1065" s="330"/>
      <c r="M1065" s="330"/>
      <c r="N1065" s="330"/>
      <c r="O1065" s="268"/>
    </row>
    <row r="1066" customFormat="false" ht="14.25" hidden="false" customHeight="true" outlineLevel="0" collapsed="false">
      <c r="A1066" s="330"/>
      <c r="B1066" s="330"/>
      <c r="C1066" s="330"/>
      <c r="D1066" s="330"/>
      <c r="E1066" s="330"/>
      <c r="F1066" s="330"/>
      <c r="G1066" s="330"/>
      <c r="H1066" s="330"/>
      <c r="I1066" s="330"/>
      <c r="J1066" s="330"/>
      <c r="K1066" s="330"/>
      <c r="L1066" s="330"/>
      <c r="M1066" s="330"/>
      <c r="N1066" s="330"/>
      <c r="O1066" s="268"/>
    </row>
    <row r="1067" customFormat="false" ht="14.25" hidden="false" customHeight="true" outlineLevel="0" collapsed="false">
      <c r="A1067" s="330"/>
      <c r="B1067" s="330"/>
      <c r="C1067" s="330"/>
      <c r="D1067" s="330"/>
      <c r="E1067" s="330"/>
      <c r="F1067" s="330"/>
      <c r="G1067" s="330"/>
      <c r="H1067" s="330"/>
      <c r="I1067" s="330"/>
      <c r="J1067" s="330"/>
      <c r="K1067" s="330"/>
      <c r="L1067" s="330"/>
      <c r="M1067" s="330"/>
      <c r="N1067" s="330"/>
      <c r="O1067" s="268"/>
    </row>
    <row r="1068" customFormat="false" ht="14.25" hidden="false" customHeight="true" outlineLevel="0" collapsed="false">
      <c r="A1068" s="330"/>
      <c r="B1068" s="330"/>
      <c r="C1068" s="330"/>
      <c r="D1068" s="330"/>
      <c r="E1068" s="330"/>
      <c r="F1068" s="330"/>
      <c r="G1068" s="330"/>
      <c r="H1068" s="330"/>
      <c r="I1068" s="330"/>
      <c r="J1068" s="330"/>
      <c r="K1068" s="330"/>
      <c r="L1068" s="330"/>
      <c r="M1068" s="330"/>
      <c r="N1068" s="330"/>
      <c r="O1068" s="268"/>
    </row>
    <row r="1069" customFormat="false" ht="14.25" hidden="false" customHeight="true" outlineLevel="0" collapsed="false">
      <c r="A1069" s="330"/>
      <c r="B1069" s="330"/>
      <c r="C1069" s="330"/>
      <c r="D1069" s="330"/>
      <c r="E1069" s="330"/>
      <c r="F1069" s="330"/>
      <c r="G1069" s="330"/>
      <c r="H1069" s="330"/>
      <c r="I1069" s="330"/>
      <c r="J1069" s="330"/>
      <c r="K1069" s="330"/>
      <c r="L1069" s="330"/>
      <c r="M1069" s="330"/>
      <c r="N1069" s="330"/>
      <c r="O1069" s="268"/>
    </row>
    <row r="1070" customFormat="false" ht="14.25" hidden="false" customHeight="true" outlineLevel="0" collapsed="false">
      <c r="A1070" s="330"/>
      <c r="B1070" s="330"/>
      <c r="C1070" s="330"/>
      <c r="D1070" s="330"/>
      <c r="E1070" s="330"/>
      <c r="F1070" s="330"/>
      <c r="G1070" s="330"/>
      <c r="H1070" s="330"/>
      <c r="I1070" s="330"/>
      <c r="J1070" s="330"/>
      <c r="K1070" s="330"/>
      <c r="L1070" s="330"/>
      <c r="M1070" s="330"/>
      <c r="N1070" s="330"/>
      <c r="O1070" s="268"/>
    </row>
    <row r="1071" customFormat="false" ht="14.25" hidden="false" customHeight="true" outlineLevel="0" collapsed="false">
      <c r="A1071" s="330"/>
      <c r="B1071" s="330"/>
      <c r="C1071" s="330"/>
      <c r="D1071" s="330"/>
      <c r="E1071" s="330"/>
      <c r="F1071" s="330"/>
      <c r="G1071" s="330"/>
      <c r="H1071" s="330"/>
      <c r="I1071" s="330"/>
      <c r="J1071" s="330"/>
      <c r="K1071" s="330"/>
      <c r="L1071" s="330"/>
      <c r="M1071" s="330"/>
      <c r="N1071" s="330"/>
      <c r="O1071" s="268"/>
    </row>
    <row r="1072" customFormat="false" ht="25.5" hidden="false" customHeight="true" outlineLevel="0" collapsed="false">
      <c r="A1072" s="330"/>
      <c r="B1072" s="330"/>
      <c r="C1072" s="330"/>
      <c r="D1072" s="330"/>
      <c r="E1072" s="330"/>
      <c r="F1072" s="330"/>
      <c r="G1072" s="330"/>
      <c r="H1072" s="330"/>
      <c r="I1072" s="330"/>
      <c r="J1072" s="330"/>
      <c r="K1072" s="330"/>
      <c r="L1072" s="330"/>
      <c r="M1072" s="330"/>
      <c r="N1072" s="330"/>
      <c r="O1072" s="268"/>
    </row>
    <row r="1073" customFormat="false" ht="14.25" hidden="false" customHeight="true" outlineLevel="0" collapsed="false">
      <c r="A1073" s="330"/>
      <c r="B1073" s="330"/>
      <c r="C1073" s="330"/>
      <c r="D1073" s="330"/>
      <c r="E1073" s="330"/>
      <c r="F1073" s="330"/>
      <c r="G1073" s="330"/>
      <c r="H1073" s="330"/>
      <c r="I1073" s="330"/>
      <c r="J1073" s="330"/>
      <c r="K1073" s="330"/>
      <c r="L1073" s="330"/>
      <c r="M1073" s="330"/>
      <c r="N1073" s="330"/>
      <c r="O1073" s="268"/>
    </row>
    <row r="1074" customFormat="false" ht="14.25" hidden="false" customHeight="true" outlineLevel="0" collapsed="false">
      <c r="A1074" s="330"/>
      <c r="B1074" s="330"/>
      <c r="C1074" s="330"/>
      <c r="D1074" s="330"/>
      <c r="E1074" s="330"/>
      <c r="F1074" s="330"/>
      <c r="G1074" s="330"/>
      <c r="H1074" s="330"/>
      <c r="I1074" s="330"/>
      <c r="J1074" s="330"/>
      <c r="K1074" s="330"/>
      <c r="L1074" s="330"/>
      <c r="M1074" s="330"/>
      <c r="N1074" s="330"/>
      <c r="O1074" s="268"/>
    </row>
    <row r="1075" customFormat="false" ht="14.25" hidden="false" customHeight="true" outlineLevel="0" collapsed="false">
      <c r="A1075" s="330"/>
      <c r="B1075" s="330"/>
      <c r="C1075" s="330"/>
      <c r="D1075" s="330"/>
      <c r="E1075" s="330"/>
      <c r="F1075" s="330"/>
      <c r="G1075" s="330"/>
      <c r="H1075" s="330"/>
      <c r="I1075" s="330"/>
      <c r="J1075" s="330"/>
      <c r="K1075" s="330"/>
      <c r="L1075" s="330"/>
      <c r="M1075" s="330"/>
      <c r="N1075" s="330"/>
      <c r="O1075" s="268"/>
    </row>
    <row r="1076" customFormat="false" ht="14.25" hidden="false" customHeight="true" outlineLevel="0" collapsed="false">
      <c r="A1076" s="330"/>
      <c r="B1076" s="330"/>
      <c r="C1076" s="330"/>
      <c r="D1076" s="330"/>
      <c r="E1076" s="330"/>
      <c r="F1076" s="330"/>
      <c r="G1076" s="330"/>
      <c r="H1076" s="330"/>
      <c r="I1076" s="330"/>
      <c r="J1076" s="330"/>
      <c r="K1076" s="330"/>
      <c r="L1076" s="330"/>
      <c r="M1076" s="330"/>
      <c r="N1076" s="330"/>
      <c r="O1076" s="268"/>
    </row>
    <row r="1077" customFormat="false" ht="14.25" hidden="false" customHeight="true" outlineLevel="0" collapsed="false">
      <c r="A1077" s="330"/>
      <c r="B1077" s="330"/>
      <c r="C1077" s="330"/>
      <c r="D1077" s="330"/>
      <c r="E1077" s="330"/>
      <c r="F1077" s="330"/>
      <c r="G1077" s="330"/>
      <c r="H1077" s="330"/>
      <c r="I1077" s="330"/>
      <c r="J1077" s="330"/>
      <c r="K1077" s="330"/>
      <c r="L1077" s="330"/>
      <c r="M1077" s="330"/>
      <c r="N1077" s="330"/>
      <c r="O1077" s="268"/>
    </row>
    <row r="1078" customFormat="false" ht="14.25" hidden="false" customHeight="true" outlineLevel="0" collapsed="false">
      <c r="A1078" s="330"/>
      <c r="B1078" s="330"/>
      <c r="C1078" s="330"/>
      <c r="D1078" s="330"/>
      <c r="E1078" s="330"/>
      <c r="F1078" s="330"/>
      <c r="G1078" s="330"/>
      <c r="H1078" s="330"/>
      <c r="I1078" s="330"/>
      <c r="J1078" s="330"/>
      <c r="K1078" s="330"/>
      <c r="L1078" s="330"/>
      <c r="M1078" s="330"/>
      <c r="N1078" s="330"/>
      <c r="O1078" s="268"/>
    </row>
    <row r="1079" customFormat="false" ht="14.25" hidden="false" customHeight="true" outlineLevel="0" collapsed="false">
      <c r="A1079" s="330"/>
      <c r="B1079" s="330"/>
      <c r="C1079" s="330"/>
      <c r="D1079" s="330"/>
      <c r="E1079" s="330"/>
      <c r="F1079" s="330"/>
      <c r="G1079" s="330"/>
      <c r="H1079" s="330"/>
      <c r="I1079" s="330"/>
      <c r="J1079" s="330"/>
      <c r="K1079" s="330"/>
      <c r="L1079" s="330"/>
      <c r="M1079" s="330"/>
      <c r="N1079" s="330"/>
      <c r="O1079" s="268"/>
    </row>
    <row r="1080" customFormat="false" ht="14.25" hidden="false" customHeight="true" outlineLevel="0" collapsed="false">
      <c r="A1080" s="330"/>
      <c r="B1080" s="330"/>
      <c r="C1080" s="330"/>
      <c r="D1080" s="330"/>
      <c r="E1080" s="330"/>
      <c r="F1080" s="330"/>
      <c r="G1080" s="330"/>
      <c r="H1080" s="330"/>
      <c r="I1080" s="330"/>
      <c r="J1080" s="330"/>
      <c r="K1080" s="330"/>
      <c r="L1080" s="330"/>
      <c r="M1080" s="330"/>
      <c r="N1080" s="330"/>
      <c r="O1080" s="268"/>
    </row>
    <row r="1081" customFormat="false" ht="14.25" hidden="false" customHeight="true" outlineLevel="0" collapsed="false">
      <c r="A1081" s="405"/>
      <c r="B1081" s="330"/>
      <c r="C1081" s="74"/>
      <c r="D1081" s="407"/>
      <c r="E1081" s="74"/>
      <c r="F1081" s="74"/>
      <c r="G1081" s="74"/>
      <c r="H1081" s="74"/>
      <c r="I1081" s="74"/>
      <c r="J1081" s="74"/>
      <c r="K1081" s="74"/>
      <c r="L1081" s="74"/>
      <c r="M1081" s="74"/>
      <c r="N1081" s="410"/>
      <c r="O1081" s="268"/>
    </row>
    <row r="1082" customFormat="false" ht="14.25" hidden="false" customHeight="true" outlineLevel="0" collapsed="false">
      <c r="A1082" s="405"/>
      <c r="B1082" s="330"/>
      <c r="C1082" s="74"/>
      <c r="D1082" s="407"/>
      <c r="E1082" s="74"/>
      <c r="F1082" s="74"/>
      <c r="G1082" s="74"/>
      <c r="H1082" s="74"/>
      <c r="I1082" s="74"/>
      <c r="J1082" s="74"/>
      <c r="K1082" s="74"/>
      <c r="L1082" s="74"/>
      <c r="M1082" s="74"/>
      <c r="N1082" s="410"/>
      <c r="O1082" s="268"/>
    </row>
    <row r="1083" customFormat="false" ht="14.25" hidden="false" customHeight="true" outlineLevel="0" collapsed="false">
      <c r="A1083" s="405"/>
      <c r="B1083" s="330"/>
      <c r="C1083" s="74"/>
      <c r="D1083" s="407"/>
      <c r="E1083" s="74"/>
      <c r="F1083" s="74"/>
      <c r="G1083" s="74"/>
      <c r="H1083" s="74"/>
      <c r="I1083" s="74"/>
      <c r="J1083" s="74"/>
      <c r="K1083" s="74"/>
      <c r="L1083" s="74"/>
      <c r="M1083" s="74"/>
      <c r="N1083" s="410"/>
      <c r="O1083" s="268"/>
    </row>
    <row r="1084" customFormat="false" ht="14.25" hidden="false" customHeight="true" outlineLevel="0" collapsed="false">
      <c r="A1084" s="405"/>
      <c r="B1084" s="330"/>
      <c r="C1084" s="74"/>
      <c r="D1084" s="407"/>
      <c r="E1084" s="74"/>
      <c r="F1084" s="74"/>
      <c r="G1084" s="74"/>
      <c r="H1084" s="74"/>
      <c r="I1084" s="74"/>
      <c r="J1084" s="74"/>
      <c r="K1084" s="74"/>
      <c r="L1084" s="74"/>
      <c r="M1084" s="74"/>
      <c r="N1084" s="410"/>
      <c r="O1084" s="268"/>
    </row>
    <row r="1085" customFormat="false" ht="14.25" hidden="false" customHeight="true" outlineLevel="0" collapsed="false">
      <c r="A1085" s="405"/>
      <c r="B1085" s="330"/>
      <c r="C1085" s="74"/>
      <c r="D1085" s="407"/>
      <c r="E1085" s="74"/>
      <c r="F1085" s="74"/>
      <c r="G1085" s="74"/>
      <c r="H1085" s="74"/>
      <c r="I1085" s="74"/>
      <c r="J1085" s="74"/>
      <c r="K1085" s="74"/>
      <c r="L1085" s="74"/>
      <c r="M1085" s="74"/>
      <c r="N1085" s="410"/>
      <c r="O1085" s="268"/>
    </row>
    <row r="1086" customFormat="false" ht="14.25" hidden="false" customHeight="true" outlineLevel="0" collapsed="false">
      <c r="A1086" s="405"/>
      <c r="B1086" s="330"/>
      <c r="C1086" s="74"/>
      <c r="D1086" s="407"/>
      <c r="E1086" s="74"/>
      <c r="F1086" s="74"/>
      <c r="G1086" s="74"/>
      <c r="H1086" s="74"/>
      <c r="I1086" s="74"/>
      <c r="J1086" s="74"/>
      <c r="K1086" s="74"/>
      <c r="L1086" s="74"/>
      <c r="M1086" s="74"/>
      <c r="N1086" s="410"/>
      <c r="O1086" s="268"/>
    </row>
    <row r="1087" customFormat="false" ht="14.25" hidden="false" customHeight="true" outlineLevel="0" collapsed="false">
      <c r="A1087" s="405"/>
      <c r="B1087" s="330"/>
      <c r="C1087" s="74"/>
      <c r="D1087" s="407"/>
      <c r="E1087" s="74"/>
      <c r="F1087" s="74"/>
      <c r="G1087" s="74"/>
      <c r="H1087" s="74"/>
      <c r="I1087" s="74"/>
      <c r="J1087" s="74"/>
      <c r="K1087" s="74"/>
      <c r="L1087" s="74"/>
      <c r="M1087" s="74"/>
      <c r="N1087" s="410"/>
      <c r="O1087" s="268"/>
    </row>
    <row r="1088" customFormat="false" ht="14.25" hidden="false" customHeight="true" outlineLevel="0" collapsed="false">
      <c r="A1088" s="405"/>
      <c r="B1088" s="406"/>
      <c r="C1088" s="74"/>
      <c r="D1088" s="407"/>
      <c r="E1088" s="413"/>
      <c r="F1088" s="74"/>
      <c r="G1088" s="74"/>
      <c r="H1088" s="74"/>
      <c r="I1088" s="74"/>
      <c r="J1088" s="74"/>
      <c r="K1088" s="74"/>
      <c r="L1088" s="409"/>
      <c r="M1088" s="74"/>
      <c r="N1088" s="410"/>
      <c r="O1088" s="268"/>
    </row>
    <row r="1089" customFormat="false" ht="14.25" hidden="false" customHeight="true" outlineLevel="0" collapsed="false">
      <c r="A1089" s="405"/>
      <c r="B1089" s="330"/>
      <c r="C1089" s="74"/>
      <c r="D1089" s="407"/>
      <c r="E1089" s="74"/>
      <c r="F1089" s="74"/>
      <c r="G1089" s="74"/>
      <c r="H1089" s="74"/>
      <c r="I1089" s="74"/>
      <c r="J1089" s="74"/>
      <c r="K1089" s="74"/>
      <c r="L1089" s="74"/>
      <c r="M1089" s="74"/>
      <c r="N1089" s="410"/>
      <c r="O1089" s="268"/>
    </row>
    <row r="1090" customFormat="false" ht="14.25" hidden="false" customHeight="true" outlineLevel="0" collapsed="false">
      <c r="A1090" s="405"/>
      <c r="B1090" s="330"/>
      <c r="C1090" s="74"/>
      <c r="D1090" s="407"/>
      <c r="E1090" s="74"/>
      <c r="F1090" s="74"/>
      <c r="G1090" s="74"/>
      <c r="H1090" s="74"/>
      <c r="I1090" s="74"/>
      <c r="J1090" s="74"/>
      <c r="K1090" s="74"/>
      <c r="L1090" s="74"/>
      <c r="M1090" s="74"/>
      <c r="N1090" s="410"/>
      <c r="O1090" s="268"/>
    </row>
    <row r="1091" customFormat="false" ht="14.25" hidden="false" customHeight="true" outlineLevel="0" collapsed="false">
      <c r="A1091" s="405"/>
      <c r="B1091" s="330"/>
      <c r="C1091" s="74"/>
      <c r="D1091" s="407"/>
      <c r="E1091" s="74"/>
      <c r="F1091" s="74"/>
      <c r="G1091" s="74"/>
      <c r="H1091" s="74"/>
      <c r="I1091" s="74"/>
      <c r="J1091" s="74"/>
      <c r="K1091" s="74"/>
      <c r="L1091" s="74"/>
      <c r="M1091" s="74"/>
      <c r="N1091" s="410"/>
      <c r="O1091" s="268"/>
    </row>
    <row r="1092" customFormat="false" ht="14.25" hidden="false" customHeight="true" outlineLevel="0" collapsed="false">
      <c r="A1092" s="405"/>
      <c r="B1092" s="330"/>
      <c r="C1092" s="74"/>
      <c r="D1092" s="407"/>
      <c r="E1092" s="74"/>
      <c r="F1092" s="74"/>
      <c r="G1092" s="74"/>
      <c r="H1092" s="74"/>
      <c r="I1092" s="74"/>
      <c r="J1092" s="74"/>
      <c r="K1092" s="74"/>
      <c r="L1092" s="74"/>
      <c r="M1092" s="74"/>
      <c r="N1092" s="410"/>
      <c r="O1092" s="268"/>
    </row>
    <row r="1093" customFormat="false" ht="14.25" hidden="false" customHeight="true" outlineLevel="0" collapsed="false">
      <c r="A1093" s="405"/>
      <c r="B1093" s="330"/>
      <c r="C1093" s="74"/>
      <c r="D1093" s="407"/>
      <c r="E1093" s="74"/>
      <c r="F1093" s="74"/>
      <c r="G1093" s="74"/>
      <c r="H1093" s="74"/>
      <c r="I1093" s="74"/>
      <c r="J1093" s="74"/>
      <c r="K1093" s="74"/>
      <c r="L1093" s="74"/>
      <c r="M1093" s="74"/>
      <c r="N1093" s="410"/>
      <c r="O1093" s="268"/>
    </row>
    <row r="1094" customFormat="false" ht="14.25" hidden="false" customHeight="true" outlineLevel="0" collapsed="false">
      <c r="A1094" s="405"/>
      <c r="B1094" s="330"/>
      <c r="C1094" s="74"/>
      <c r="D1094" s="407"/>
      <c r="E1094" s="74"/>
      <c r="F1094" s="74"/>
      <c r="G1094" s="74"/>
      <c r="H1094" s="74"/>
      <c r="I1094" s="74"/>
      <c r="J1094" s="74"/>
      <c r="K1094" s="74"/>
      <c r="L1094" s="74"/>
      <c r="M1094" s="74"/>
      <c r="N1094" s="410"/>
      <c r="O1094" s="268"/>
    </row>
    <row r="1095" customFormat="false" ht="14.25" hidden="false" customHeight="true" outlineLevel="0" collapsed="false">
      <c r="A1095" s="405"/>
      <c r="B1095" s="330"/>
      <c r="C1095" s="74"/>
      <c r="D1095" s="407"/>
      <c r="E1095" s="74"/>
      <c r="F1095" s="74"/>
      <c r="G1095" s="74"/>
      <c r="H1095" s="74"/>
      <c r="I1095" s="74"/>
      <c r="J1095" s="74"/>
      <c r="K1095" s="74"/>
      <c r="L1095" s="74"/>
      <c r="M1095" s="74"/>
      <c r="N1095" s="410"/>
      <c r="O1095" s="268"/>
    </row>
    <row r="1096" customFormat="false" ht="14.25" hidden="false" customHeight="true" outlineLevel="0" collapsed="false">
      <c r="A1096" s="405"/>
      <c r="B1096" s="406"/>
      <c r="C1096" s="74"/>
      <c r="D1096" s="407"/>
      <c r="E1096" s="422"/>
      <c r="F1096" s="74"/>
      <c r="G1096" s="74"/>
      <c r="H1096" s="74"/>
      <c r="I1096" s="74"/>
      <c r="J1096" s="74"/>
      <c r="K1096" s="74"/>
      <c r="L1096" s="409"/>
      <c r="M1096" s="74"/>
      <c r="N1096" s="410"/>
      <c r="O1096" s="268"/>
    </row>
    <row r="1097" customFormat="false" ht="14.25" hidden="false" customHeight="true" outlineLevel="0" collapsed="false">
      <c r="A1097" s="405"/>
      <c r="B1097" s="330"/>
      <c r="C1097" s="74"/>
      <c r="D1097" s="407"/>
      <c r="E1097" s="74"/>
      <c r="F1097" s="74"/>
      <c r="G1097" s="74"/>
      <c r="H1097" s="74"/>
      <c r="I1097" s="74"/>
      <c r="J1097" s="74"/>
      <c r="K1097" s="74"/>
      <c r="L1097" s="74"/>
      <c r="M1097" s="74"/>
      <c r="N1097" s="410"/>
      <c r="O1097" s="268"/>
    </row>
    <row r="1098" customFormat="false" ht="14.25" hidden="false" customHeight="true" outlineLevel="0" collapsed="false">
      <c r="A1098" s="405"/>
      <c r="B1098" s="330"/>
      <c r="C1098" s="74"/>
      <c r="D1098" s="407"/>
      <c r="E1098" s="74"/>
      <c r="F1098" s="74"/>
      <c r="G1098" s="74"/>
      <c r="H1098" s="74"/>
      <c r="I1098" s="74"/>
      <c r="J1098" s="74"/>
      <c r="K1098" s="74"/>
      <c r="L1098" s="74"/>
      <c r="M1098" s="74"/>
      <c r="N1098" s="410"/>
      <c r="O1098" s="268"/>
    </row>
    <row r="1099" customFormat="false" ht="14.25" hidden="false" customHeight="true" outlineLevel="0" collapsed="false">
      <c r="A1099" s="405"/>
      <c r="B1099" s="330"/>
      <c r="C1099" s="74"/>
      <c r="D1099" s="407"/>
      <c r="E1099" s="74"/>
      <c r="F1099" s="74"/>
      <c r="G1099" s="74"/>
      <c r="H1099" s="74"/>
      <c r="I1099" s="74"/>
      <c r="J1099" s="74"/>
      <c r="K1099" s="74"/>
      <c r="L1099" s="74"/>
      <c r="M1099" s="74"/>
      <c r="N1099" s="410"/>
      <c r="O1099" s="268"/>
    </row>
    <row r="1100" customFormat="false" ht="14.25" hidden="false" customHeight="true" outlineLevel="0" collapsed="false">
      <c r="A1100" s="405"/>
      <c r="B1100" s="348"/>
      <c r="C1100" s="74"/>
      <c r="D1100" s="407"/>
      <c r="E1100" s="74"/>
      <c r="F1100" s="74"/>
      <c r="G1100" s="74"/>
      <c r="H1100" s="74"/>
      <c r="I1100" s="74"/>
      <c r="J1100" s="74"/>
      <c r="K1100" s="74"/>
      <c r="L1100" s="74"/>
      <c r="M1100" s="74"/>
      <c r="N1100" s="410"/>
      <c r="O1100" s="268"/>
    </row>
    <row r="1101" customFormat="false" ht="14.25" hidden="false" customHeight="true" outlineLevel="0" collapsed="false">
      <c r="A1101" s="405"/>
      <c r="B1101" s="348"/>
      <c r="C1101" s="74"/>
      <c r="D1101" s="407"/>
      <c r="E1101" s="74"/>
      <c r="F1101" s="74"/>
      <c r="G1101" s="74"/>
      <c r="H1101" s="74"/>
      <c r="I1101" s="74"/>
      <c r="J1101" s="74"/>
      <c r="K1101" s="74"/>
      <c r="L1101" s="74"/>
      <c r="M1101" s="74"/>
      <c r="N1101" s="410"/>
      <c r="O1101" s="268"/>
    </row>
    <row r="1102" customFormat="false" ht="14.25" hidden="false" customHeight="true" outlineLevel="0" collapsed="false">
      <c r="A1102" s="405"/>
      <c r="B1102" s="348"/>
      <c r="C1102" s="74"/>
      <c r="D1102" s="407"/>
      <c r="E1102" s="74"/>
      <c r="F1102" s="74"/>
      <c r="G1102" s="74"/>
      <c r="H1102" s="74"/>
      <c r="I1102" s="74"/>
      <c r="J1102" s="74"/>
      <c r="K1102" s="74"/>
      <c r="L1102" s="74"/>
      <c r="M1102" s="74"/>
      <c r="N1102" s="410"/>
      <c r="O1102" s="268"/>
    </row>
    <row r="1103" customFormat="false" ht="14.25" hidden="false" customHeight="true" outlineLevel="0" collapsed="false">
      <c r="A1103" s="405"/>
      <c r="B1103" s="330"/>
      <c r="C1103" s="74"/>
      <c r="D1103" s="407"/>
      <c r="E1103" s="74"/>
      <c r="F1103" s="74"/>
      <c r="G1103" s="74"/>
      <c r="H1103" s="74"/>
      <c r="I1103" s="74"/>
      <c r="J1103" s="74"/>
      <c r="K1103" s="74"/>
      <c r="L1103" s="74"/>
      <c r="M1103" s="74"/>
      <c r="N1103" s="410"/>
      <c r="O1103" s="268"/>
    </row>
    <row r="1104" customFormat="false" ht="14.25" hidden="false" customHeight="true" outlineLevel="0" collapsed="false">
      <c r="A1104" s="330"/>
      <c r="B1104" s="330"/>
      <c r="C1104" s="330"/>
      <c r="D1104" s="330"/>
      <c r="E1104" s="330"/>
      <c r="F1104" s="330"/>
      <c r="G1104" s="330"/>
      <c r="H1104" s="330"/>
      <c r="I1104" s="330"/>
      <c r="J1104" s="330"/>
      <c r="K1104" s="330"/>
      <c r="L1104" s="330"/>
      <c r="M1104" s="330"/>
      <c r="N1104" s="330"/>
      <c r="O1104" s="268"/>
    </row>
    <row r="1105" customFormat="false" ht="14.25" hidden="false" customHeight="true" outlineLevel="0" collapsed="false">
      <c r="A1105" s="330"/>
      <c r="B1105" s="330"/>
      <c r="C1105" s="330"/>
      <c r="D1105" s="330"/>
      <c r="E1105" s="330"/>
      <c r="F1105" s="330"/>
      <c r="G1105" s="330"/>
      <c r="H1105" s="330"/>
      <c r="I1105" s="330"/>
      <c r="J1105" s="330"/>
      <c r="K1105" s="330"/>
      <c r="L1105" s="330"/>
      <c r="M1105" s="330"/>
      <c r="N1105" s="330"/>
      <c r="O1105" s="268"/>
    </row>
    <row r="1106" customFormat="false" ht="14.25" hidden="false" customHeight="true" outlineLevel="0" collapsed="false">
      <c r="A1106" s="330"/>
      <c r="B1106" s="330"/>
      <c r="C1106" s="330"/>
      <c r="D1106" s="330"/>
      <c r="E1106" s="330"/>
      <c r="F1106" s="330"/>
      <c r="G1106" s="330"/>
      <c r="H1106" s="330"/>
      <c r="I1106" s="330"/>
      <c r="J1106" s="330"/>
      <c r="K1106" s="330"/>
      <c r="L1106" s="330"/>
      <c r="M1106" s="330"/>
      <c r="N1106" s="330"/>
      <c r="O1106" s="268"/>
    </row>
    <row r="1107" customFormat="false" ht="14.25" hidden="false" customHeight="true" outlineLevel="0" collapsed="false">
      <c r="A1107" s="330"/>
      <c r="B1107" s="330"/>
      <c r="C1107" s="330"/>
      <c r="D1107" s="330"/>
      <c r="E1107" s="330"/>
      <c r="F1107" s="330"/>
      <c r="G1107" s="330"/>
      <c r="H1107" s="330"/>
      <c r="I1107" s="330"/>
      <c r="J1107" s="330"/>
      <c r="K1107" s="330"/>
      <c r="L1107" s="330"/>
      <c r="M1107" s="330"/>
      <c r="N1107" s="330"/>
      <c r="O1107" s="268"/>
    </row>
    <row r="1108" customFormat="false" ht="14.25" hidden="false" customHeight="true" outlineLevel="0" collapsed="false">
      <c r="A1108" s="330"/>
      <c r="B1108" s="330"/>
      <c r="C1108" s="330"/>
      <c r="D1108" s="330"/>
      <c r="E1108" s="330"/>
      <c r="F1108" s="330"/>
      <c r="G1108" s="330"/>
      <c r="H1108" s="330"/>
      <c r="I1108" s="330"/>
      <c r="J1108" s="330"/>
      <c r="K1108" s="330"/>
      <c r="L1108" s="330"/>
      <c r="M1108" s="330"/>
      <c r="N1108" s="330"/>
      <c r="O1108" s="268"/>
    </row>
    <row r="1109" customFormat="false" ht="14.25" hidden="false" customHeight="true" outlineLevel="0" collapsed="false">
      <c r="A1109" s="330"/>
      <c r="B1109" s="330"/>
      <c r="C1109" s="330"/>
      <c r="D1109" s="330"/>
      <c r="E1109" s="330"/>
      <c r="F1109" s="330"/>
      <c r="G1109" s="330"/>
      <c r="H1109" s="330"/>
      <c r="I1109" s="330"/>
      <c r="J1109" s="330"/>
      <c r="K1109" s="330"/>
      <c r="L1109" s="330"/>
      <c r="M1109" s="330"/>
      <c r="N1109" s="330"/>
      <c r="O1109" s="268"/>
    </row>
    <row r="1110" customFormat="false" ht="14.25" hidden="false" customHeight="true" outlineLevel="0" collapsed="false">
      <c r="A1110" s="330"/>
      <c r="B1110" s="330"/>
      <c r="C1110" s="330"/>
      <c r="D1110" s="330"/>
      <c r="E1110" s="330"/>
      <c r="F1110" s="330"/>
      <c r="G1110" s="330"/>
      <c r="H1110" s="330"/>
      <c r="I1110" s="330"/>
      <c r="J1110" s="330"/>
      <c r="K1110" s="330"/>
      <c r="L1110" s="330"/>
      <c r="M1110" s="330"/>
      <c r="N1110" s="330"/>
      <c r="O1110" s="268"/>
    </row>
    <row r="1111" customFormat="false" ht="14.25" hidden="false" customHeight="true" outlineLevel="0" collapsed="false">
      <c r="A1111" s="330"/>
      <c r="B1111" s="330"/>
      <c r="C1111" s="330"/>
      <c r="D1111" s="330"/>
      <c r="E1111" s="330"/>
      <c r="F1111" s="330"/>
      <c r="G1111" s="330"/>
      <c r="H1111" s="330"/>
      <c r="I1111" s="330"/>
      <c r="J1111" s="330"/>
      <c r="K1111" s="330"/>
      <c r="L1111" s="330"/>
      <c r="M1111" s="330"/>
      <c r="N1111" s="330"/>
      <c r="O1111" s="268"/>
    </row>
    <row r="1112" customFormat="false" ht="14.25" hidden="false" customHeight="true" outlineLevel="0" collapsed="false">
      <c r="A1112" s="330"/>
      <c r="B1112" s="330"/>
      <c r="C1112" s="330"/>
      <c r="D1112" s="330"/>
      <c r="E1112" s="330"/>
      <c r="F1112" s="330"/>
      <c r="G1112" s="330"/>
      <c r="H1112" s="330"/>
      <c r="I1112" s="330"/>
      <c r="J1112" s="330"/>
      <c r="K1112" s="330"/>
      <c r="L1112" s="330"/>
      <c r="M1112" s="330"/>
      <c r="N1112" s="330"/>
      <c r="O1112" s="268"/>
    </row>
    <row r="1113" customFormat="false" ht="14.25" hidden="false" customHeight="true" outlineLevel="0" collapsed="false">
      <c r="A1113" s="330"/>
      <c r="B1113" s="330"/>
      <c r="C1113" s="330"/>
      <c r="D1113" s="330"/>
      <c r="E1113" s="330"/>
      <c r="F1113" s="330"/>
      <c r="G1113" s="330"/>
      <c r="H1113" s="330"/>
      <c r="I1113" s="330"/>
      <c r="J1113" s="330"/>
      <c r="K1113" s="330"/>
      <c r="L1113" s="330"/>
      <c r="M1113" s="330"/>
      <c r="N1113" s="330"/>
      <c r="O1113" s="268"/>
    </row>
    <row r="1114" customFormat="false" ht="14.25" hidden="false" customHeight="true" outlineLevel="0" collapsed="false">
      <c r="A1114" s="330"/>
      <c r="B1114" s="330"/>
      <c r="C1114" s="330"/>
      <c r="D1114" s="330"/>
      <c r="E1114" s="330"/>
      <c r="F1114" s="330"/>
      <c r="G1114" s="330"/>
      <c r="H1114" s="330"/>
      <c r="I1114" s="330"/>
      <c r="J1114" s="330"/>
      <c r="K1114" s="330"/>
      <c r="L1114" s="330"/>
      <c r="M1114" s="330"/>
      <c r="N1114" s="330"/>
      <c r="O1114" s="268"/>
    </row>
    <row r="1115" customFormat="false" ht="14.25" hidden="false" customHeight="true" outlineLevel="0" collapsed="false">
      <c r="A1115" s="330"/>
      <c r="B1115" s="330"/>
      <c r="C1115" s="330"/>
      <c r="D1115" s="330"/>
      <c r="E1115" s="330"/>
      <c r="F1115" s="330"/>
      <c r="G1115" s="330"/>
      <c r="H1115" s="330"/>
      <c r="I1115" s="330"/>
      <c r="J1115" s="330"/>
      <c r="K1115" s="330"/>
      <c r="L1115" s="330"/>
      <c r="M1115" s="330"/>
      <c r="N1115" s="330"/>
      <c r="O1115" s="268"/>
    </row>
    <row r="1116" customFormat="false" ht="14.25" hidden="false" customHeight="true" outlineLevel="0" collapsed="false">
      <c r="A1116" s="330"/>
      <c r="B1116" s="330"/>
      <c r="C1116" s="330"/>
      <c r="D1116" s="330"/>
      <c r="E1116" s="330"/>
      <c r="F1116" s="330"/>
      <c r="G1116" s="330"/>
      <c r="H1116" s="330"/>
      <c r="I1116" s="330"/>
      <c r="J1116" s="330"/>
      <c r="K1116" s="330"/>
      <c r="L1116" s="330"/>
      <c r="M1116" s="330"/>
      <c r="N1116" s="330"/>
      <c r="O1116" s="268"/>
    </row>
    <row r="1117" customFormat="false" ht="14.25" hidden="false" customHeight="true" outlineLevel="0" collapsed="false">
      <c r="A1117" s="330"/>
      <c r="B1117" s="330"/>
      <c r="C1117" s="330"/>
      <c r="D1117" s="330"/>
      <c r="E1117" s="330"/>
      <c r="F1117" s="330"/>
      <c r="G1117" s="330"/>
      <c r="H1117" s="330"/>
      <c r="I1117" s="330"/>
      <c r="J1117" s="330"/>
      <c r="K1117" s="330"/>
      <c r="L1117" s="330"/>
      <c r="M1117" s="330"/>
      <c r="N1117" s="330"/>
      <c r="O1117" s="268"/>
    </row>
    <row r="1118" customFormat="false" ht="14.25" hidden="false" customHeight="true" outlineLevel="0" collapsed="false">
      <c r="A1118" s="330"/>
      <c r="B1118" s="330"/>
      <c r="C1118" s="330"/>
      <c r="D1118" s="330"/>
      <c r="E1118" s="330"/>
      <c r="F1118" s="330"/>
      <c r="G1118" s="330"/>
      <c r="H1118" s="330"/>
      <c r="I1118" s="330"/>
      <c r="J1118" s="330"/>
      <c r="K1118" s="330"/>
      <c r="L1118" s="330"/>
      <c r="M1118" s="330"/>
      <c r="N1118" s="330"/>
      <c r="O1118" s="268"/>
    </row>
    <row r="1119" customFormat="false" ht="14.25" hidden="false" customHeight="true" outlineLevel="0" collapsed="false">
      <c r="A1119" s="330"/>
      <c r="B1119" s="330"/>
      <c r="C1119" s="330"/>
      <c r="D1119" s="330"/>
      <c r="E1119" s="330"/>
      <c r="F1119" s="330"/>
      <c r="G1119" s="330"/>
      <c r="H1119" s="330"/>
      <c r="I1119" s="330"/>
      <c r="J1119" s="330"/>
      <c r="K1119" s="330"/>
      <c r="L1119" s="330"/>
      <c r="M1119" s="330"/>
      <c r="N1119" s="330"/>
      <c r="O1119" s="268"/>
    </row>
    <row r="1120" customFormat="false" ht="14.25" hidden="false" customHeight="true" outlineLevel="0" collapsed="false">
      <c r="A1120" s="330"/>
      <c r="B1120" s="330"/>
      <c r="C1120" s="330"/>
      <c r="D1120" s="330"/>
      <c r="E1120" s="330"/>
      <c r="F1120" s="330"/>
      <c r="G1120" s="330"/>
      <c r="H1120" s="330"/>
      <c r="I1120" s="330"/>
      <c r="J1120" s="330"/>
      <c r="K1120" s="330"/>
      <c r="L1120" s="330"/>
      <c r="M1120" s="330"/>
      <c r="N1120" s="330"/>
      <c r="O1120" s="268"/>
    </row>
    <row r="1121" customFormat="false" ht="14.25" hidden="false" customHeight="true" outlineLevel="0" collapsed="false">
      <c r="A1121" s="330"/>
      <c r="B1121" s="330"/>
      <c r="C1121" s="330"/>
      <c r="D1121" s="330"/>
      <c r="E1121" s="330"/>
      <c r="F1121" s="330"/>
      <c r="G1121" s="330"/>
      <c r="H1121" s="330"/>
      <c r="I1121" s="330"/>
      <c r="J1121" s="330"/>
      <c r="K1121" s="330"/>
      <c r="L1121" s="330"/>
      <c r="M1121" s="330"/>
      <c r="N1121" s="330"/>
      <c r="O1121" s="268"/>
    </row>
    <row r="1122" customFormat="false" ht="14.25" hidden="false" customHeight="true" outlineLevel="0" collapsed="false">
      <c r="A1122" s="330"/>
      <c r="B1122" s="330"/>
      <c r="C1122" s="330"/>
      <c r="D1122" s="330"/>
      <c r="E1122" s="330"/>
      <c r="F1122" s="330"/>
      <c r="G1122" s="330"/>
      <c r="H1122" s="330"/>
      <c r="I1122" s="330"/>
      <c r="J1122" s="330"/>
      <c r="K1122" s="330"/>
      <c r="L1122" s="330"/>
      <c r="M1122" s="330"/>
      <c r="N1122" s="330"/>
      <c r="O1122" s="268"/>
    </row>
    <row r="1123" customFormat="false" ht="14.25" hidden="false" customHeight="true" outlineLevel="0" collapsed="false">
      <c r="A1123" s="330"/>
      <c r="B1123" s="330"/>
      <c r="C1123" s="330"/>
      <c r="D1123" s="330"/>
      <c r="E1123" s="330"/>
      <c r="F1123" s="330"/>
      <c r="G1123" s="330"/>
      <c r="H1123" s="330"/>
      <c r="I1123" s="330"/>
      <c r="J1123" s="330"/>
      <c r="K1123" s="330"/>
      <c r="L1123" s="330"/>
      <c r="M1123" s="330"/>
      <c r="N1123" s="330"/>
      <c r="O1123" s="268"/>
    </row>
    <row r="1124" customFormat="false" ht="14.25" hidden="false" customHeight="true" outlineLevel="0" collapsed="false">
      <c r="A1124" s="330"/>
      <c r="B1124" s="330"/>
      <c r="C1124" s="330"/>
      <c r="D1124" s="330"/>
      <c r="E1124" s="330"/>
      <c r="F1124" s="330"/>
      <c r="G1124" s="330"/>
      <c r="H1124" s="330"/>
      <c r="I1124" s="330"/>
      <c r="J1124" s="330"/>
      <c r="K1124" s="330"/>
      <c r="L1124" s="330"/>
      <c r="M1124" s="330"/>
      <c r="N1124" s="330"/>
      <c r="O1124" s="268"/>
    </row>
    <row r="1125" customFormat="false" ht="14.25" hidden="false" customHeight="true" outlineLevel="0" collapsed="false">
      <c r="A1125" s="330"/>
      <c r="B1125" s="330"/>
      <c r="C1125" s="330"/>
      <c r="D1125" s="330"/>
      <c r="E1125" s="330"/>
      <c r="F1125" s="330"/>
      <c r="G1125" s="330"/>
      <c r="H1125" s="330"/>
      <c r="I1125" s="330"/>
      <c r="J1125" s="330"/>
      <c r="K1125" s="330"/>
      <c r="L1125" s="330"/>
      <c r="M1125" s="330"/>
      <c r="N1125" s="330"/>
      <c r="O1125" s="268"/>
    </row>
    <row r="1126" customFormat="false" ht="14.25" hidden="false" customHeight="true" outlineLevel="0" collapsed="false">
      <c r="A1126" s="330"/>
      <c r="B1126" s="330"/>
      <c r="C1126" s="330"/>
      <c r="D1126" s="330"/>
      <c r="E1126" s="330"/>
      <c r="F1126" s="330"/>
      <c r="G1126" s="330"/>
      <c r="H1126" s="330"/>
      <c r="I1126" s="330"/>
      <c r="J1126" s="330"/>
      <c r="K1126" s="330"/>
      <c r="L1126" s="330"/>
      <c r="M1126" s="330"/>
      <c r="N1126" s="330"/>
      <c r="O1126" s="268"/>
    </row>
    <row r="1127" customFormat="false" ht="14.25" hidden="false" customHeight="true" outlineLevel="0" collapsed="false">
      <c r="A1127" s="330"/>
      <c r="B1127" s="330"/>
      <c r="C1127" s="330"/>
      <c r="D1127" s="330"/>
      <c r="E1127" s="330"/>
      <c r="F1127" s="330"/>
      <c r="G1127" s="330"/>
      <c r="H1127" s="330"/>
      <c r="I1127" s="330"/>
      <c r="J1127" s="330"/>
      <c r="K1127" s="330"/>
      <c r="L1127" s="330"/>
      <c r="M1127" s="330"/>
      <c r="N1127" s="330"/>
      <c r="O1127" s="268"/>
    </row>
    <row r="1128" customFormat="false" ht="14.25" hidden="false" customHeight="true" outlineLevel="0" collapsed="false">
      <c r="A1128" s="405"/>
      <c r="B1128" s="330"/>
      <c r="C1128" s="74"/>
      <c r="D1128" s="414"/>
      <c r="E1128" s="74"/>
      <c r="F1128" s="74"/>
      <c r="G1128" s="74"/>
      <c r="H1128" s="74"/>
      <c r="I1128" s="74"/>
      <c r="J1128" s="74"/>
      <c r="K1128" s="74"/>
      <c r="L1128" s="74"/>
      <c r="M1128" s="74"/>
      <c r="N1128" s="410"/>
      <c r="O1128" s="268"/>
    </row>
    <row r="1129" customFormat="false" ht="14.25" hidden="false" customHeight="true" outlineLevel="0" collapsed="false">
      <c r="A1129" s="405"/>
      <c r="B1129" s="348"/>
      <c r="C1129" s="74"/>
      <c r="D1129" s="414"/>
      <c r="E1129" s="74"/>
      <c r="F1129" s="74"/>
      <c r="G1129" s="74"/>
      <c r="H1129" s="74"/>
      <c r="I1129" s="74"/>
      <c r="J1129" s="74"/>
      <c r="K1129" s="74"/>
      <c r="L1129" s="74"/>
      <c r="M1129" s="74"/>
      <c r="N1129" s="410"/>
      <c r="O1129" s="268"/>
    </row>
    <row r="1130" customFormat="false" ht="14.25" hidden="false" customHeight="true" outlineLevel="0" collapsed="false">
      <c r="A1130" s="405"/>
      <c r="B1130" s="348"/>
      <c r="C1130" s="74"/>
      <c r="D1130" s="414"/>
      <c r="E1130" s="74"/>
      <c r="F1130" s="74"/>
      <c r="G1130" s="74"/>
      <c r="H1130" s="74"/>
      <c r="I1130" s="74"/>
      <c r="J1130" s="74"/>
      <c r="K1130" s="74"/>
      <c r="L1130" s="74"/>
      <c r="M1130" s="74"/>
      <c r="N1130" s="410"/>
      <c r="O1130" s="268"/>
    </row>
    <row r="1131" customFormat="false" ht="14.25" hidden="false" customHeight="true" outlineLevel="0" collapsed="false">
      <c r="A1131" s="405"/>
      <c r="B1131" s="348"/>
      <c r="C1131" s="74"/>
      <c r="D1131" s="414"/>
      <c r="E1131" s="74"/>
      <c r="F1131" s="74"/>
      <c r="G1131" s="74"/>
      <c r="H1131" s="74"/>
      <c r="I1131" s="74"/>
      <c r="J1131" s="74"/>
      <c r="K1131" s="74"/>
      <c r="L1131" s="74"/>
      <c r="M1131" s="74"/>
      <c r="N1131" s="410"/>
      <c r="O1131" s="268"/>
    </row>
    <row r="1132" customFormat="false" ht="14.25" hidden="false" customHeight="true" outlineLevel="0" collapsed="false">
      <c r="A1132" s="405"/>
      <c r="B1132" s="348"/>
      <c r="C1132" s="74"/>
      <c r="D1132" s="414"/>
      <c r="E1132" s="74"/>
      <c r="F1132" s="74"/>
      <c r="G1132" s="74"/>
      <c r="H1132" s="74"/>
      <c r="I1132" s="74"/>
      <c r="J1132" s="74"/>
      <c r="K1132" s="74"/>
      <c r="L1132" s="74"/>
      <c r="M1132" s="74"/>
      <c r="N1132" s="410"/>
      <c r="O1132" s="268"/>
    </row>
    <row r="1133" customFormat="false" ht="14.25" hidden="false" customHeight="true" outlineLevel="0" collapsed="false">
      <c r="A1133" s="405"/>
      <c r="B1133" s="348"/>
      <c r="C1133" s="74"/>
      <c r="D1133" s="414"/>
      <c r="E1133" s="74"/>
      <c r="F1133" s="74"/>
      <c r="G1133" s="74"/>
      <c r="H1133" s="74"/>
      <c r="I1133" s="74"/>
      <c r="J1133" s="74"/>
      <c r="K1133" s="74"/>
      <c r="L1133" s="74"/>
      <c r="M1133" s="74"/>
      <c r="N1133" s="410"/>
      <c r="O1133" s="268"/>
    </row>
    <row r="1134" customFormat="false" ht="14.25" hidden="false" customHeight="true" outlineLevel="0" collapsed="false">
      <c r="A1134" s="405"/>
      <c r="B1134" s="348"/>
      <c r="C1134" s="74"/>
      <c r="D1134" s="423"/>
      <c r="E1134" s="74"/>
      <c r="F1134" s="74"/>
      <c r="G1134" s="74"/>
      <c r="H1134" s="74"/>
      <c r="I1134" s="74"/>
      <c r="J1134" s="74"/>
      <c r="K1134" s="74"/>
      <c r="L1134" s="74"/>
      <c r="M1134" s="74"/>
      <c r="N1134" s="410"/>
      <c r="O1134" s="268"/>
    </row>
    <row r="1135" customFormat="false" ht="14.25" hidden="false" customHeight="true" outlineLevel="0" collapsed="false">
      <c r="A1135" s="424"/>
      <c r="B1135" s="330"/>
      <c r="C1135" s="74"/>
      <c r="D1135" s="407"/>
      <c r="E1135" s="74"/>
      <c r="F1135" s="74"/>
      <c r="G1135" s="74"/>
      <c r="H1135" s="74"/>
      <c r="I1135" s="74"/>
      <c r="J1135" s="74"/>
      <c r="K1135" s="74"/>
      <c r="L1135" s="74"/>
      <c r="M1135" s="74"/>
      <c r="N1135" s="410"/>
      <c r="O1135" s="268"/>
    </row>
    <row r="1136" customFormat="false" ht="14.25" hidden="false" customHeight="true" outlineLevel="0" collapsed="false">
      <c r="A1136" s="405"/>
      <c r="B1136" s="406"/>
      <c r="C1136" s="74"/>
      <c r="D1136" s="407"/>
      <c r="E1136" s="422"/>
      <c r="F1136" s="422"/>
      <c r="G1136" s="74"/>
      <c r="H1136" s="74"/>
      <c r="I1136" s="74"/>
      <c r="J1136" s="74"/>
      <c r="K1136" s="74"/>
      <c r="L1136" s="409"/>
      <c r="M1136" s="74"/>
      <c r="N1136" s="410"/>
      <c r="O1136" s="268"/>
    </row>
    <row r="1137" customFormat="false" ht="14.25" hidden="false" customHeight="true" outlineLevel="0" collapsed="false">
      <c r="A1137" s="405"/>
      <c r="B1137" s="330"/>
      <c r="C1137" s="74"/>
      <c r="D1137" s="414"/>
      <c r="E1137" s="74"/>
      <c r="F1137" s="74"/>
      <c r="G1137" s="74"/>
      <c r="H1137" s="74"/>
      <c r="I1137" s="74"/>
      <c r="J1137" s="74"/>
      <c r="K1137" s="74"/>
      <c r="L1137" s="74"/>
      <c r="M1137" s="74"/>
      <c r="N1137" s="410"/>
      <c r="O1137" s="268"/>
    </row>
    <row r="1138" customFormat="false" ht="14.25" hidden="false" customHeight="true" outlineLevel="0" collapsed="false">
      <c r="A1138" s="405"/>
      <c r="B1138" s="348"/>
      <c r="C1138" s="74"/>
      <c r="D1138" s="414"/>
      <c r="E1138" s="74"/>
      <c r="F1138" s="74"/>
      <c r="G1138" s="74"/>
      <c r="H1138" s="74"/>
      <c r="I1138" s="74"/>
      <c r="J1138" s="74"/>
      <c r="K1138" s="74"/>
      <c r="L1138" s="74"/>
      <c r="M1138" s="74"/>
      <c r="N1138" s="410"/>
      <c r="O1138" s="268"/>
    </row>
    <row r="1139" customFormat="false" ht="14.25" hidden="false" customHeight="true" outlineLevel="0" collapsed="false">
      <c r="A1139" s="405"/>
      <c r="B1139" s="348"/>
      <c r="C1139" s="74"/>
      <c r="D1139" s="414"/>
      <c r="E1139" s="74"/>
      <c r="F1139" s="74"/>
      <c r="G1139" s="74"/>
      <c r="H1139" s="74"/>
      <c r="I1139" s="74"/>
      <c r="J1139" s="74"/>
      <c r="K1139" s="74"/>
      <c r="L1139" s="74"/>
      <c r="M1139" s="74"/>
      <c r="N1139" s="410"/>
      <c r="O1139" s="268"/>
    </row>
    <row r="1140" customFormat="false" ht="14.25" hidden="false" customHeight="true" outlineLevel="0" collapsed="false">
      <c r="A1140" s="405"/>
      <c r="B1140" s="348"/>
      <c r="C1140" s="74"/>
      <c r="D1140" s="414"/>
      <c r="E1140" s="74"/>
      <c r="F1140" s="74"/>
      <c r="G1140" s="74"/>
      <c r="H1140" s="74"/>
      <c r="I1140" s="74"/>
      <c r="J1140" s="74"/>
      <c r="K1140" s="74"/>
      <c r="L1140" s="74"/>
      <c r="M1140" s="74"/>
      <c r="N1140" s="410"/>
      <c r="O1140" s="268"/>
    </row>
    <row r="1141" customFormat="false" ht="14.25" hidden="false" customHeight="true" outlineLevel="0" collapsed="false">
      <c r="A1141" s="405"/>
      <c r="B1141" s="348"/>
      <c r="C1141" s="74"/>
      <c r="D1141" s="414"/>
      <c r="E1141" s="74"/>
      <c r="F1141" s="74"/>
      <c r="G1141" s="74"/>
      <c r="H1141" s="74"/>
      <c r="I1141" s="74"/>
      <c r="J1141" s="74"/>
      <c r="K1141" s="74"/>
      <c r="L1141" s="74"/>
      <c r="M1141" s="74"/>
      <c r="N1141" s="410"/>
      <c r="O1141" s="268"/>
    </row>
    <row r="1142" customFormat="false" ht="14.25" hidden="false" customHeight="true" outlineLevel="0" collapsed="false">
      <c r="A1142" s="405"/>
      <c r="B1142" s="348"/>
      <c r="C1142" s="74"/>
      <c r="D1142" s="414"/>
      <c r="E1142" s="74"/>
      <c r="F1142" s="74"/>
      <c r="G1142" s="74"/>
      <c r="H1142" s="74"/>
      <c r="I1142" s="74"/>
      <c r="J1142" s="74"/>
      <c r="K1142" s="74"/>
      <c r="L1142" s="74"/>
      <c r="M1142" s="74"/>
      <c r="N1142" s="410"/>
      <c r="O1142" s="268"/>
    </row>
    <row r="1143" customFormat="false" ht="13.5" hidden="false" customHeight="true" outlineLevel="0" collapsed="false">
      <c r="A1143" s="405"/>
      <c r="B1143" s="348"/>
      <c r="C1143" s="74"/>
      <c r="D1143" s="423"/>
      <c r="E1143" s="74"/>
      <c r="F1143" s="74"/>
      <c r="G1143" s="74"/>
      <c r="H1143" s="74"/>
      <c r="I1143" s="74"/>
      <c r="J1143" s="74"/>
      <c r="K1143" s="74"/>
      <c r="L1143" s="74"/>
      <c r="M1143" s="74"/>
      <c r="N1143" s="410"/>
      <c r="O1143" s="268"/>
    </row>
    <row r="1144" customFormat="false" ht="14.25" hidden="false" customHeight="true" outlineLevel="0" collapsed="false">
      <c r="A1144" s="424"/>
      <c r="B1144" s="330"/>
      <c r="C1144" s="74"/>
      <c r="D1144" s="407"/>
      <c r="E1144" s="74"/>
      <c r="F1144" s="74"/>
      <c r="G1144" s="74"/>
      <c r="H1144" s="74"/>
      <c r="I1144" s="74"/>
      <c r="J1144" s="74"/>
      <c r="K1144" s="74"/>
      <c r="L1144" s="74"/>
      <c r="M1144" s="74"/>
      <c r="N1144" s="410"/>
      <c r="O1144" s="268"/>
    </row>
    <row r="1145" customFormat="false" ht="14.25" hidden="false" customHeight="true" outlineLevel="0" collapsed="false">
      <c r="A1145" s="405"/>
      <c r="B1145" s="406"/>
      <c r="C1145" s="74"/>
      <c r="D1145" s="407"/>
      <c r="E1145" s="413"/>
      <c r="F1145" s="413"/>
      <c r="G1145" s="413"/>
      <c r="H1145" s="422"/>
      <c r="I1145" s="422"/>
      <c r="J1145" s="74"/>
      <c r="K1145" s="74"/>
      <c r="L1145" s="409"/>
      <c r="M1145" s="74"/>
      <c r="N1145" s="410"/>
      <c r="O1145" s="268"/>
    </row>
    <row r="1146" customFormat="false" ht="14.25" hidden="false" customHeight="true" outlineLevel="0" collapsed="false">
      <c r="A1146" s="405"/>
      <c r="B1146" s="330"/>
      <c r="C1146" s="74"/>
      <c r="D1146" s="407"/>
      <c r="E1146" s="74"/>
      <c r="F1146" s="74"/>
      <c r="G1146" s="74"/>
      <c r="H1146" s="74"/>
      <c r="I1146" s="74"/>
      <c r="J1146" s="74"/>
      <c r="K1146" s="74"/>
      <c r="L1146" s="74"/>
      <c r="M1146" s="74"/>
      <c r="N1146" s="425"/>
      <c r="O1146" s="268"/>
    </row>
    <row r="1147" customFormat="false" ht="14.25" hidden="false" customHeight="true" outlineLevel="0" collapsed="false">
      <c r="A1147" s="405"/>
      <c r="B1147" s="348"/>
      <c r="C1147" s="74"/>
      <c r="D1147" s="407"/>
      <c r="E1147" s="74"/>
      <c r="F1147" s="74"/>
      <c r="G1147" s="74"/>
      <c r="H1147" s="74"/>
      <c r="I1147" s="74"/>
      <c r="J1147" s="74"/>
      <c r="K1147" s="74"/>
      <c r="L1147" s="74"/>
      <c r="M1147" s="74"/>
      <c r="N1147" s="425"/>
      <c r="O1147" s="268"/>
    </row>
    <row r="1148" customFormat="false" ht="14.25" hidden="false" customHeight="true" outlineLevel="0" collapsed="false">
      <c r="A1148" s="405"/>
      <c r="B1148" s="348"/>
      <c r="C1148" s="74"/>
      <c r="D1148" s="407"/>
      <c r="E1148" s="74"/>
      <c r="F1148" s="74"/>
      <c r="G1148" s="74"/>
      <c r="H1148" s="74"/>
      <c r="I1148" s="74"/>
      <c r="J1148" s="74"/>
      <c r="K1148" s="74"/>
      <c r="L1148" s="74"/>
      <c r="M1148" s="74"/>
      <c r="N1148" s="425"/>
      <c r="O1148" s="268"/>
    </row>
    <row r="1149" customFormat="false" ht="14.25" hidden="false" customHeight="true" outlineLevel="0" collapsed="false">
      <c r="A1149" s="405"/>
      <c r="B1149" s="348"/>
      <c r="C1149" s="74"/>
      <c r="D1149" s="407"/>
      <c r="E1149" s="74"/>
      <c r="F1149" s="74"/>
      <c r="G1149" s="74"/>
      <c r="H1149" s="74"/>
      <c r="I1149" s="74"/>
      <c r="J1149" s="74"/>
      <c r="K1149" s="74"/>
      <c r="L1149" s="74"/>
      <c r="M1149" s="74"/>
      <c r="N1149" s="425"/>
      <c r="O1149" s="268"/>
    </row>
    <row r="1150" customFormat="false" ht="14.25" hidden="false" customHeight="true" outlineLevel="0" collapsed="false">
      <c r="A1150" s="405"/>
      <c r="B1150" s="330"/>
      <c r="C1150" s="74"/>
      <c r="D1150" s="407"/>
      <c r="E1150" s="74"/>
      <c r="F1150" s="74"/>
      <c r="G1150" s="74"/>
      <c r="H1150" s="74"/>
      <c r="I1150" s="74"/>
      <c r="J1150" s="74"/>
      <c r="K1150" s="74"/>
      <c r="L1150" s="74"/>
      <c r="M1150" s="74"/>
      <c r="N1150" s="425"/>
      <c r="O1150" s="268"/>
    </row>
    <row r="1151" customFormat="false" ht="14.25" hidden="false" customHeight="true" outlineLevel="0" collapsed="false">
      <c r="A1151" s="405"/>
      <c r="B1151" s="74"/>
      <c r="C1151" s="74"/>
      <c r="D1151" s="407"/>
      <c r="E1151" s="74"/>
      <c r="F1151" s="74"/>
      <c r="G1151" s="74"/>
      <c r="H1151" s="74"/>
      <c r="I1151" s="74"/>
      <c r="J1151" s="74"/>
      <c r="K1151" s="74"/>
      <c r="L1151" s="74"/>
      <c r="M1151" s="74"/>
      <c r="N1151" s="425"/>
      <c r="O1151" s="268"/>
    </row>
    <row r="1152" customFormat="false" ht="14.25" hidden="false" customHeight="true" outlineLevel="0" collapsed="false">
      <c r="A1152" s="405"/>
      <c r="B1152" s="330"/>
      <c r="C1152" s="74"/>
      <c r="D1152" s="407"/>
      <c r="E1152" s="74"/>
      <c r="F1152" s="74"/>
      <c r="G1152" s="74"/>
      <c r="H1152" s="74"/>
      <c r="I1152" s="74"/>
      <c r="J1152" s="74"/>
      <c r="K1152" s="74"/>
      <c r="L1152" s="74"/>
      <c r="M1152" s="74"/>
      <c r="N1152" s="410"/>
      <c r="O1152" s="268"/>
    </row>
    <row r="1153" customFormat="false" ht="14.25" hidden="false" customHeight="true" outlineLevel="0" collapsed="false">
      <c r="A1153" s="426"/>
      <c r="B1153" s="330"/>
      <c r="C1153" s="74"/>
      <c r="D1153" s="407"/>
      <c r="E1153" s="74"/>
      <c r="F1153" s="74"/>
      <c r="G1153" s="74"/>
      <c r="H1153" s="74"/>
      <c r="I1153" s="74"/>
      <c r="J1153" s="74"/>
      <c r="K1153" s="74"/>
      <c r="L1153" s="74"/>
      <c r="M1153" s="74"/>
      <c r="N1153" s="410"/>
      <c r="O1153" s="268"/>
    </row>
    <row r="1154" customFormat="false" ht="14.25" hidden="false" customHeight="true" outlineLevel="0" collapsed="false">
      <c r="A1154" s="330"/>
      <c r="B1154" s="330"/>
      <c r="C1154" s="330"/>
      <c r="D1154" s="330"/>
      <c r="E1154" s="330"/>
      <c r="F1154" s="330"/>
      <c r="G1154" s="330"/>
      <c r="H1154" s="330"/>
      <c r="I1154" s="330"/>
      <c r="J1154" s="330"/>
      <c r="K1154" s="330"/>
      <c r="L1154" s="330"/>
      <c r="M1154" s="330"/>
      <c r="N1154" s="330"/>
      <c r="O1154" s="268"/>
    </row>
    <row r="1155" customFormat="false" ht="14.25" hidden="false" customHeight="true" outlineLevel="0" collapsed="false">
      <c r="A1155" s="330"/>
      <c r="B1155" s="330"/>
      <c r="C1155" s="330"/>
      <c r="D1155" s="330"/>
      <c r="E1155" s="330"/>
      <c r="F1155" s="330"/>
      <c r="G1155" s="330"/>
      <c r="H1155" s="330"/>
      <c r="I1155" s="330"/>
      <c r="J1155" s="330"/>
      <c r="K1155" s="330"/>
      <c r="L1155" s="330"/>
      <c r="M1155" s="330"/>
      <c r="N1155" s="330"/>
      <c r="O1155" s="268"/>
    </row>
    <row r="1156" customFormat="false" ht="14.25" hidden="false" customHeight="true" outlineLevel="0" collapsed="false">
      <c r="A1156" s="330"/>
      <c r="B1156" s="330"/>
      <c r="C1156" s="330"/>
      <c r="D1156" s="330"/>
      <c r="E1156" s="330"/>
      <c r="F1156" s="330"/>
      <c r="G1156" s="330"/>
      <c r="H1156" s="330"/>
      <c r="I1156" s="330"/>
      <c r="J1156" s="330"/>
      <c r="K1156" s="330"/>
      <c r="L1156" s="330"/>
      <c r="M1156" s="330"/>
      <c r="N1156" s="330"/>
      <c r="O1156" s="268"/>
    </row>
    <row r="1157" customFormat="false" ht="14.25" hidden="false" customHeight="true" outlineLevel="0" collapsed="false">
      <c r="A1157" s="330"/>
      <c r="B1157" s="330"/>
      <c r="C1157" s="330"/>
      <c r="D1157" s="330"/>
      <c r="E1157" s="330"/>
      <c r="F1157" s="330"/>
      <c r="G1157" s="330"/>
      <c r="H1157" s="330"/>
      <c r="I1157" s="330"/>
      <c r="J1157" s="330"/>
      <c r="K1157" s="330"/>
      <c r="L1157" s="330"/>
      <c r="M1157" s="330"/>
      <c r="N1157" s="330"/>
      <c r="O1157" s="268"/>
    </row>
    <row r="1158" customFormat="false" ht="14.25" hidden="false" customHeight="true" outlineLevel="0" collapsed="false">
      <c r="A1158" s="330"/>
      <c r="B1158" s="330"/>
      <c r="C1158" s="330"/>
      <c r="D1158" s="330"/>
      <c r="E1158" s="330"/>
      <c r="F1158" s="330"/>
      <c r="G1158" s="330"/>
      <c r="H1158" s="330"/>
      <c r="I1158" s="330"/>
      <c r="J1158" s="330"/>
      <c r="K1158" s="330"/>
      <c r="L1158" s="330"/>
      <c r="M1158" s="330"/>
      <c r="N1158" s="330"/>
      <c r="O1158" s="268"/>
    </row>
    <row r="1159" customFormat="false" ht="14.25" hidden="false" customHeight="true" outlineLevel="0" collapsed="false">
      <c r="A1159" s="330"/>
      <c r="B1159" s="330"/>
      <c r="C1159" s="330"/>
      <c r="D1159" s="330"/>
      <c r="E1159" s="330"/>
      <c r="F1159" s="330"/>
      <c r="G1159" s="330"/>
      <c r="H1159" s="330"/>
      <c r="I1159" s="330"/>
      <c r="J1159" s="330"/>
      <c r="K1159" s="330"/>
      <c r="L1159" s="330"/>
      <c r="M1159" s="330"/>
      <c r="N1159" s="330"/>
      <c r="O1159" s="268"/>
    </row>
    <row r="1160" customFormat="false" ht="14.25" hidden="false" customHeight="true" outlineLevel="0" collapsed="false">
      <c r="A1160" s="330"/>
      <c r="B1160" s="330"/>
      <c r="C1160" s="330"/>
      <c r="D1160" s="330"/>
      <c r="E1160" s="330"/>
      <c r="F1160" s="330"/>
      <c r="G1160" s="330"/>
      <c r="H1160" s="330"/>
      <c r="I1160" s="330"/>
      <c r="J1160" s="330"/>
      <c r="K1160" s="330"/>
      <c r="L1160" s="330"/>
      <c r="M1160" s="330"/>
      <c r="N1160" s="330"/>
      <c r="O1160" s="268"/>
    </row>
    <row r="1161" customFormat="false" ht="14.25" hidden="false" customHeight="true" outlineLevel="0" collapsed="false">
      <c r="A1161" s="330"/>
      <c r="B1161" s="330"/>
      <c r="C1161" s="330"/>
      <c r="D1161" s="330"/>
      <c r="E1161" s="330"/>
      <c r="F1161" s="330"/>
      <c r="G1161" s="330"/>
      <c r="H1161" s="330"/>
      <c r="I1161" s="330"/>
      <c r="J1161" s="330"/>
      <c r="K1161" s="330"/>
      <c r="L1161" s="330"/>
      <c r="M1161" s="330"/>
      <c r="N1161" s="330"/>
      <c r="O1161" s="268"/>
    </row>
    <row r="1162" customFormat="false" ht="14.25" hidden="false" customHeight="true" outlineLevel="0" collapsed="false">
      <c r="A1162" s="426"/>
      <c r="B1162" s="330"/>
      <c r="C1162" s="74"/>
      <c r="D1162" s="407"/>
      <c r="E1162" s="74"/>
      <c r="F1162" s="74"/>
      <c r="G1162" s="74"/>
      <c r="H1162" s="74"/>
      <c r="I1162" s="74"/>
      <c r="J1162" s="74"/>
      <c r="K1162" s="74"/>
      <c r="L1162" s="74"/>
      <c r="M1162" s="74"/>
      <c r="N1162" s="410"/>
      <c r="O1162" s="268"/>
    </row>
    <row r="1163" customFormat="false" ht="14.25" hidden="false" customHeight="true" outlineLevel="0" collapsed="false">
      <c r="A1163" s="405"/>
      <c r="B1163" s="330"/>
      <c r="C1163" s="74"/>
      <c r="D1163" s="407"/>
      <c r="E1163" s="74"/>
      <c r="F1163" s="74"/>
      <c r="G1163" s="74"/>
      <c r="H1163" s="74"/>
      <c r="I1163" s="74"/>
      <c r="J1163" s="74"/>
      <c r="K1163" s="74"/>
      <c r="L1163" s="74"/>
      <c r="M1163" s="74"/>
      <c r="N1163" s="410"/>
      <c r="O1163" s="268"/>
    </row>
    <row r="1164" customFormat="false" ht="14.25" hidden="false" customHeight="true" outlineLevel="0" collapsed="false">
      <c r="A1164" s="405"/>
      <c r="B1164" s="330"/>
      <c r="C1164" s="74"/>
      <c r="D1164" s="407"/>
      <c r="E1164" s="74"/>
      <c r="F1164" s="74"/>
      <c r="G1164" s="74"/>
      <c r="H1164" s="74"/>
      <c r="I1164" s="74"/>
      <c r="J1164" s="74"/>
      <c r="K1164" s="74"/>
      <c r="L1164" s="74"/>
      <c r="M1164" s="74"/>
      <c r="N1164" s="410"/>
      <c r="O1164" s="268"/>
    </row>
    <row r="1165" customFormat="false" ht="15" hidden="false" customHeight="true" outlineLevel="0" collapsed="false">
      <c r="A1165" s="405"/>
      <c r="B1165" s="330"/>
      <c r="C1165" s="74"/>
      <c r="D1165" s="407"/>
      <c r="E1165" s="74"/>
      <c r="F1165" s="74"/>
      <c r="G1165" s="74"/>
      <c r="H1165" s="74"/>
      <c r="I1165" s="74"/>
      <c r="J1165" s="74"/>
      <c r="K1165" s="74"/>
      <c r="L1165" s="74"/>
      <c r="M1165" s="74"/>
      <c r="N1165" s="410"/>
      <c r="O1165" s="268"/>
    </row>
    <row r="1166" customFormat="false" ht="15" hidden="false" customHeight="true" outlineLevel="0" collapsed="false">
      <c r="A1166" s="405"/>
      <c r="B1166" s="330"/>
      <c r="C1166" s="74"/>
      <c r="D1166" s="407"/>
      <c r="E1166" s="74"/>
      <c r="F1166" s="74"/>
      <c r="G1166" s="74"/>
      <c r="H1166" s="74"/>
      <c r="I1166" s="74"/>
      <c r="J1166" s="74"/>
      <c r="K1166" s="74"/>
      <c r="L1166" s="74"/>
      <c r="M1166" s="74"/>
      <c r="N1166" s="410"/>
      <c r="O1166" s="268"/>
    </row>
    <row r="1167" customFormat="false" ht="15.75" hidden="false" customHeight="true" outlineLevel="0" collapsed="false">
      <c r="A1167" s="330"/>
      <c r="B1167" s="330"/>
      <c r="C1167" s="330"/>
      <c r="D1167" s="330"/>
      <c r="E1167" s="330"/>
      <c r="F1167" s="330"/>
      <c r="G1167" s="330"/>
      <c r="H1167" s="330"/>
      <c r="I1167" s="330"/>
      <c r="J1167" s="330"/>
      <c r="K1167" s="330"/>
      <c r="L1167" s="330"/>
      <c r="M1167" s="330"/>
      <c r="N1167" s="330"/>
      <c r="O1167" s="268"/>
    </row>
    <row r="1168" customFormat="false" ht="15" hidden="false" customHeight="true" outlineLevel="0" collapsed="false">
      <c r="A1168" s="330"/>
      <c r="B1168" s="330"/>
      <c r="C1168" s="330"/>
      <c r="D1168" s="330"/>
      <c r="E1168" s="330"/>
      <c r="F1168" s="330"/>
      <c r="G1168" s="330"/>
      <c r="H1168" s="330"/>
      <c r="I1168" s="330"/>
      <c r="J1168" s="330"/>
      <c r="K1168" s="330"/>
      <c r="L1168" s="330"/>
      <c r="M1168" s="330"/>
      <c r="N1168" s="330"/>
      <c r="O1168" s="268"/>
    </row>
    <row r="1169" customFormat="false" ht="15" hidden="false" customHeight="true" outlineLevel="0" collapsed="false">
      <c r="A1169" s="330"/>
      <c r="B1169" s="330"/>
      <c r="C1169" s="330"/>
      <c r="D1169" s="330"/>
      <c r="E1169" s="330"/>
      <c r="F1169" s="330"/>
      <c r="G1169" s="330"/>
      <c r="H1169" s="330"/>
      <c r="I1169" s="330"/>
      <c r="J1169" s="330"/>
      <c r="K1169" s="330"/>
      <c r="L1169" s="330"/>
      <c r="M1169" s="330"/>
      <c r="N1169" s="330"/>
      <c r="O1169" s="268"/>
    </row>
    <row r="1170" customFormat="false" ht="15" hidden="false" customHeight="true" outlineLevel="0" collapsed="false">
      <c r="A1170" s="330"/>
      <c r="B1170" s="330"/>
      <c r="C1170" s="330"/>
      <c r="D1170" s="330"/>
      <c r="E1170" s="330"/>
      <c r="F1170" s="330"/>
      <c r="G1170" s="330"/>
      <c r="H1170" s="330"/>
      <c r="I1170" s="330"/>
      <c r="J1170" s="330"/>
      <c r="K1170" s="330"/>
      <c r="L1170" s="330"/>
      <c r="M1170" s="330"/>
      <c r="N1170" s="330"/>
      <c r="O1170" s="268"/>
    </row>
    <row r="1171" customFormat="false" ht="15" hidden="false" customHeight="true" outlineLevel="0" collapsed="false">
      <c r="A1171" s="330"/>
      <c r="B1171" s="330"/>
      <c r="C1171" s="330"/>
      <c r="D1171" s="330"/>
      <c r="E1171" s="330"/>
      <c r="F1171" s="330"/>
      <c r="G1171" s="330"/>
      <c r="H1171" s="330"/>
      <c r="I1171" s="330"/>
      <c r="J1171" s="330"/>
      <c r="K1171" s="330"/>
      <c r="L1171" s="330"/>
      <c r="M1171" s="330"/>
      <c r="N1171" s="330"/>
      <c r="O1171" s="268"/>
    </row>
    <row r="1172" customFormat="false" ht="15" hidden="false" customHeight="true" outlineLevel="0" collapsed="false">
      <c r="A1172" s="330"/>
      <c r="B1172" s="330"/>
      <c r="C1172" s="330"/>
      <c r="D1172" s="330"/>
      <c r="E1172" s="330"/>
      <c r="F1172" s="330"/>
      <c r="G1172" s="330"/>
      <c r="H1172" s="330"/>
      <c r="I1172" s="330"/>
      <c r="J1172" s="330"/>
      <c r="K1172" s="330"/>
      <c r="L1172" s="330"/>
      <c r="M1172" s="330"/>
      <c r="N1172" s="330"/>
      <c r="O1172" s="268"/>
    </row>
    <row r="1173" customFormat="false" ht="15" hidden="false" customHeight="true" outlineLevel="0" collapsed="false">
      <c r="A1173" s="330"/>
      <c r="B1173" s="330"/>
      <c r="C1173" s="330"/>
      <c r="D1173" s="330"/>
      <c r="E1173" s="330"/>
      <c r="F1173" s="330"/>
      <c r="G1173" s="330"/>
      <c r="H1173" s="330"/>
      <c r="I1173" s="330"/>
      <c r="J1173" s="330"/>
      <c r="K1173" s="330"/>
      <c r="L1173" s="330"/>
      <c r="M1173" s="330"/>
      <c r="N1173" s="330"/>
      <c r="O1173" s="268"/>
    </row>
    <row r="1174" customFormat="false" ht="15" hidden="false" customHeight="true" outlineLevel="0" collapsed="false">
      <c r="A1174" s="330"/>
      <c r="B1174" s="330"/>
      <c r="C1174" s="330"/>
      <c r="D1174" s="330"/>
      <c r="E1174" s="330"/>
      <c r="F1174" s="330"/>
      <c r="G1174" s="330"/>
      <c r="H1174" s="330"/>
      <c r="I1174" s="330"/>
      <c r="J1174" s="330"/>
      <c r="K1174" s="330"/>
      <c r="L1174" s="330"/>
      <c r="M1174" s="330"/>
      <c r="N1174" s="330"/>
      <c r="O1174" s="268"/>
    </row>
    <row r="1175" customFormat="false" ht="14.25" hidden="false" customHeight="true" outlineLevel="0" collapsed="false">
      <c r="A1175" s="330"/>
      <c r="B1175" s="330"/>
      <c r="C1175" s="330"/>
      <c r="D1175" s="330"/>
      <c r="E1175" s="330"/>
      <c r="F1175" s="330"/>
      <c r="G1175" s="330"/>
      <c r="H1175" s="330"/>
      <c r="I1175" s="330"/>
      <c r="J1175" s="330"/>
      <c r="K1175" s="330"/>
      <c r="L1175" s="330"/>
      <c r="M1175" s="330"/>
      <c r="N1175" s="330"/>
      <c r="O1175" s="268"/>
    </row>
    <row r="1176" customFormat="false" ht="14.25" hidden="false" customHeight="true" outlineLevel="0" collapsed="false">
      <c r="A1176" s="330"/>
      <c r="B1176" s="330"/>
      <c r="C1176" s="330"/>
      <c r="D1176" s="330"/>
      <c r="E1176" s="330"/>
      <c r="F1176" s="330"/>
      <c r="G1176" s="330"/>
      <c r="H1176" s="330"/>
      <c r="I1176" s="330"/>
      <c r="J1176" s="330"/>
      <c r="K1176" s="330"/>
      <c r="L1176" s="330"/>
      <c r="M1176" s="330"/>
      <c r="N1176" s="330"/>
      <c r="O1176" s="268"/>
    </row>
    <row r="1177" customFormat="false" ht="14.25" hidden="false" customHeight="true" outlineLevel="0" collapsed="false">
      <c r="A1177" s="330"/>
      <c r="B1177" s="330"/>
      <c r="C1177" s="330"/>
      <c r="D1177" s="330"/>
      <c r="E1177" s="330"/>
      <c r="F1177" s="330"/>
      <c r="G1177" s="330"/>
      <c r="H1177" s="330"/>
      <c r="I1177" s="330"/>
      <c r="J1177" s="330"/>
      <c r="K1177" s="330"/>
      <c r="L1177" s="330"/>
      <c r="M1177" s="330"/>
      <c r="N1177" s="330"/>
      <c r="O1177" s="268"/>
    </row>
    <row r="1178" customFormat="false" ht="14.25" hidden="false" customHeight="true" outlineLevel="0" collapsed="false">
      <c r="A1178" s="330"/>
      <c r="B1178" s="330"/>
      <c r="C1178" s="330"/>
      <c r="D1178" s="330"/>
      <c r="E1178" s="330"/>
      <c r="F1178" s="330"/>
      <c r="G1178" s="330"/>
      <c r="H1178" s="330"/>
      <c r="I1178" s="330"/>
      <c r="J1178" s="330"/>
      <c r="K1178" s="330"/>
      <c r="L1178" s="330"/>
      <c r="M1178" s="330"/>
      <c r="N1178" s="330"/>
      <c r="O1178" s="268"/>
    </row>
    <row r="1179" customFormat="false" ht="14.25" hidden="false" customHeight="true" outlineLevel="0" collapsed="false">
      <c r="A1179" s="330"/>
      <c r="B1179" s="330"/>
      <c r="C1179" s="330"/>
      <c r="D1179" s="330"/>
      <c r="E1179" s="330"/>
      <c r="F1179" s="330"/>
      <c r="G1179" s="330"/>
      <c r="H1179" s="330"/>
      <c r="I1179" s="330"/>
      <c r="J1179" s="330"/>
      <c r="K1179" s="330"/>
      <c r="L1179" s="330"/>
      <c r="M1179" s="330"/>
      <c r="N1179" s="330"/>
      <c r="O1179" s="268"/>
    </row>
    <row r="1180" customFormat="false" ht="14.25" hidden="false" customHeight="true" outlineLevel="0" collapsed="false">
      <c r="A1180" s="330"/>
      <c r="B1180" s="330"/>
      <c r="C1180" s="330"/>
      <c r="D1180" s="330"/>
      <c r="E1180" s="330"/>
      <c r="F1180" s="330"/>
      <c r="G1180" s="330"/>
      <c r="H1180" s="330"/>
      <c r="I1180" s="330"/>
      <c r="J1180" s="330"/>
      <c r="K1180" s="330"/>
      <c r="L1180" s="330"/>
      <c r="M1180" s="330"/>
      <c r="N1180" s="330"/>
      <c r="O1180" s="268"/>
    </row>
    <row r="1181" customFormat="false" ht="14.25" hidden="false" customHeight="true" outlineLevel="0" collapsed="false">
      <c r="A1181" s="330"/>
      <c r="B1181" s="330"/>
      <c r="C1181" s="330"/>
      <c r="D1181" s="330"/>
      <c r="E1181" s="330"/>
      <c r="F1181" s="330"/>
      <c r="G1181" s="330"/>
      <c r="H1181" s="330"/>
      <c r="I1181" s="330"/>
      <c r="J1181" s="330"/>
      <c r="K1181" s="330"/>
      <c r="L1181" s="330"/>
      <c r="M1181" s="330"/>
      <c r="N1181" s="330"/>
      <c r="O1181" s="268"/>
    </row>
    <row r="1182" customFormat="false" ht="14.25" hidden="false" customHeight="true" outlineLevel="0" collapsed="false">
      <c r="A1182" s="330"/>
      <c r="B1182" s="330"/>
      <c r="C1182" s="330"/>
      <c r="D1182" s="330"/>
      <c r="E1182" s="330"/>
      <c r="F1182" s="330"/>
      <c r="G1182" s="330"/>
      <c r="H1182" s="330"/>
      <c r="I1182" s="330"/>
      <c r="J1182" s="330"/>
      <c r="K1182" s="330"/>
      <c r="L1182" s="330"/>
      <c r="M1182" s="330"/>
      <c r="N1182" s="330"/>
      <c r="O1182" s="268"/>
    </row>
    <row r="1183" customFormat="false" ht="14.25" hidden="false" customHeight="true" outlineLevel="0" collapsed="false">
      <c r="A1183" s="330"/>
      <c r="B1183" s="330"/>
      <c r="C1183" s="330"/>
      <c r="D1183" s="330"/>
      <c r="E1183" s="330"/>
      <c r="F1183" s="330"/>
      <c r="G1183" s="330"/>
      <c r="H1183" s="330"/>
      <c r="I1183" s="330"/>
      <c r="J1183" s="330"/>
      <c r="K1183" s="330"/>
      <c r="L1183" s="330"/>
      <c r="M1183" s="330"/>
      <c r="N1183" s="330"/>
      <c r="O1183" s="268"/>
    </row>
    <row r="1184" customFormat="false" ht="14.25" hidden="false" customHeight="true" outlineLevel="0" collapsed="false">
      <c r="A1184" s="330"/>
      <c r="B1184" s="330"/>
      <c r="C1184" s="330"/>
      <c r="D1184" s="330"/>
      <c r="E1184" s="330"/>
      <c r="F1184" s="330"/>
      <c r="G1184" s="330"/>
      <c r="H1184" s="330"/>
      <c r="I1184" s="330"/>
      <c r="J1184" s="330"/>
      <c r="K1184" s="330"/>
      <c r="L1184" s="330"/>
      <c r="M1184" s="330"/>
      <c r="N1184" s="330"/>
      <c r="O1184" s="268"/>
    </row>
    <row r="1185" customFormat="false" ht="14.25" hidden="false" customHeight="true" outlineLevel="0" collapsed="false">
      <c r="A1185" s="330"/>
      <c r="B1185" s="330"/>
      <c r="C1185" s="330"/>
      <c r="D1185" s="330"/>
      <c r="E1185" s="330"/>
      <c r="F1185" s="330"/>
      <c r="G1185" s="330"/>
      <c r="H1185" s="330"/>
      <c r="I1185" s="330"/>
      <c r="J1185" s="330"/>
      <c r="K1185" s="330"/>
      <c r="L1185" s="330"/>
      <c r="M1185" s="330"/>
      <c r="N1185" s="330"/>
      <c r="O1185" s="268"/>
    </row>
    <row r="1186" customFormat="false" ht="14.25" hidden="false" customHeight="true" outlineLevel="0" collapsed="false">
      <c r="A1186" s="330"/>
      <c r="B1186" s="330"/>
      <c r="C1186" s="330"/>
      <c r="D1186" s="330"/>
      <c r="E1186" s="330"/>
      <c r="F1186" s="330"/>
      <c r="G1186" s="330"/>
      <c r="H1186" s="330"/>
      <c r="I1186" s="330"/>
      <c r="J1186" s="330"/>
      <c r="K1186" s="330"/>
      <c r="L1186" s="330"/>
      <c r="M1186" s="330"/>
      <c r="N1186" s="330"/>
      <c r="O1186" s="268"/>
    </row>
    <row r="1187" customFormat="false" ht="14.25" hidden="false" customHeight="true" outlineLevel="0" collapsed="false">
      <c r="A1187" s="330"/>
      <c r="B1187" s="330"/>
      <c r="C1187" s="330"/>
      <c r="D1187" s="330"/>
      <c r="E1187" s="330"/>
      <c r="F1187" s="330"/>
      <c r="G1187" s="330"/>
      <c r="H1187" s="330"/>
      <c r="I1187" s="330"/>
      <c r="J1187" s="330"/>
      <c r="K1187" s="330"/>
      <c r="L1187" s="330"/>
      <c r="M1187" s="330"/>
      <c r="N1187" s="330"/>
      <c r="O1187" s="268"/>
    </row>
    <row r="1188" customFormat="false" ht="14.25" hidden="false" customHeight="true" outlineLevel="0" collapsed="false">
      <c r="A1188" s="330"/>
      <c r="B1188" s="330"/>
      <c r="C1188" s="330"/>
      <c r="D1188" s="330"/>
      <c r="E1188" s="330"/>
      <c r="F1188" s="330"/>
      <c r="G1188" s="330"/>
      <c r="H1188" s="330"/>
      <c r="I1188" s="330"/>
      <c r="J1188" s="330"/>
      <c r="K1188" s="330"/>
      <c r="L1188" s="330"/>
      <c r="M1188" s="330"/>
      <c r="N1188" s="330"/>
      <c r="O1188" s="268"/>
    </row>
    <row r="1189" customFormat="false" ht="14.25" hidden="false" customHeight="true" outlineLevel="0" collapsed="false">
      <c r="A1189" s="330"/>
      <c r="B1189" s="330"/>
      <c r="C1189" s="330"/>
      <c r="D1189" s="330"/>
      <c r="E1189" s="330"/>
      <c r="F1189" s="330"/>
      <c r="G1189" s="330"/>
      <c r="H1189" s="330"/>
      <c r="I1189" s="330"/>
      <c r="J1189" s="330"/>
      <c r="K1189" s="330"/>
      <c r="L1189" s="330"/>
      <c r="M1189" s="330"/>
      <c r="N1189" s="330"/>
      <c r="O1189" s="268"/>
    </row>
    <row r="1190" customFormat="false" ht="14.25" hidden="false" customHeight="true" outlineLevel="0" collapsed="false">
      <c r="A1190" s="330"/>
      <c r="B1190" s="330"/>
      <c r="C1190" s="330"/>
      <c r="D1190" s="330"/>
      <c r="E1190" s="330"/>
      <c r="F1190" s="330"/>
      <c r="G1190" s="330"/>
      <c r="H1190" s="330"/>
      <c r="I1190" s="330"/>
      <c r="J1190" s="330"/>
      <c r="K1190" s="330"/>
      <c r="L1190" s="330"/>
      <c r="M1190" s="330"/>
      <c r="N1190" s="330"/>
      <c r="O1190" s="268"/>
    </row>
    <row r="1191" customFormat="false" ht="14.25" hidden="false" customHeight="true" outlineLevel="0" collapsed="false">
      <c r="A1191" s="330"/>
      <c r="B1191" s="330"/>
      <c r="C1191" s="330"/>
      <c r="D1191" s="330"/>
      <c r="E1191" s="330"/>
      <c r="F1191" s="330"/>
      <c r="G1191" s="330"/>
      <c r="H1191" s="330"/>
      <c r="I1191" s="330"/>
      <c r="J1191" s="330"/>
      <c r="K1191" s="330"/>
      <c r="L1191" s="330"/>
      <c r="M1191" s="330"/>
      <c r="N1191" s="330"/>
      <c r="O1191" s="268"/>
    </row>
    <row r="1192" customFormat="false" ht="14.25" hidden="false" customHeight="true" outlineLevel="0" collapsed="false">
      <c r="A1192" s="330"/>
      <c r="B1192" s="330"/>
      <c r="C1192" s="330"/>
      <c r="D1192" s="330"/>
      <c r="E1192" s="330"/>
      <c r="F1192" s="330"/>
      <c r="G1192" s="330"/>
      <c r="H1192" s="330"/>
      <c r="I1192" s="330"/>
      <c r="J1192" s="330"/>
      <c r="K1192" s="330"/>
      <c r="L1192" s="330"/>
      <c r="M1192" s="330"/>
      <c r="N1192" s="330"/>
      <c r="O1192" s="268"/>
    </row>
    <row r="1193" customFormat="false" ht="14.25" hidden="false" customHeight="true" outlineLevel="0" collapsed="false">
      <c r="A1193" s="330"/>
      <c r="B1193" s="330"/>
      <c r="C1193" s="330"/>
      <c r="D1193" s="330"/>
      <c r="E1193" s="330"/>
      <c r="F1193" s="330"/>
      <c r="G1193" s="330"/>
      <c r="H1193" s="330"/>
      <c r="I1193" s="330"/>
      <c r="J1193" s="330"/>
      <c r="K1193" s="330"/>
      <c r="L1193" s="330"/>
      <c r="M1193" s="330"/>
      <c r="N1193" s="330"/>
      <c r="O1193" s="268"/>
    </row>
    <row r="1194" customFormat="false" ht="14.25" hidden="false" customHeight="true" outlineLevel="0" collapsed="false">
      <c r="A1194" s="330"/>
      <c r="B1194" s="330"/>
      <c r="C1194" s="330"/>
      <c r="D1194" s="330"/>
      <c r="E1194" s="330"/>
      <c r="F1194" s="330"/>
      <c r="G1194" s="330"/>
      <c r="H1194" s="330"/>
      <c r="I1194" s="330"/>
      <c r="J1194" s="330"/>
      <c r="K1194" s="330"/>
      <c r="L1194" s="330"/>
      <c r="M1194" s="330"/>
      <c r="N1194" s="330"/>
      <c r="O1194" s="268"/>
    </row>
    <row r="1195" customFormat="false" ht="14.25" hidden="false" customHeight="true" outlineLevel="0" collapsed="false">
      <c r="A1195" s="330"/>
      <c r="B1195" s="330"/>
      <c r="C1195" s="330"/>
      <c r="D1195" s="330"/>
      <c r="E1195" s="330"/>
      <c r="F1195" s="330"/>
      <c r="G1195" s="330"/>
      <c r="H1195" s="330"/>
      <c r="I1195" s="330"/>
      <c r="J1195" s="330"/>
      <c r="K1195" s="330"/>
      <c r="L1195" s="330"/>
      <c r="M1195" s="330"/>
      <c r="N1195" s="330"/>
      <c r="O1195" s="268"/>
    </row>
    <row r="1196" customFormat="false" ht="14.25" hidden="false" customHeight="true" outlineLevel="0" collapsed="false">
      <c r="A1196" s="330"/>
      <c r="B1196" s="330"/>
      <c r="C1196" s="330"/>
      <c r="D1196" s="330"/>
      <c r="E1196" s="330"/>
      <c r="F1196" s="330"/>
      <c r="G1196" s="330"/>
      <c r="H1196" s="330"/>
      <c r="I1196" s="330"/>
      <c r="J1196" s="330"/>
      <c r="K1196" s="330"/>
      <c r="L1196" s="330"/>
      <c r="M1196" s="330"/>
      <c r="N1196" s="330"/>
      <c r="O1196" s="268"/>
    </row>
    <row r="1197" customFormat="false" ht="14.25" hidden="false" customHeight="true" outlineLevel="0" collapsed="false">
      <c r="A1197" s="405"/>
      <c r="B1197" s="406"/>
      <c r="C1197" s="74"/>
      <c r="D1197" s="407"/>
      <c r="E1197" s="413"/>
      <c r="F1197" s="419"/>
      <c r="G1197" s="413"/>
      <c r="H1197" s="413"/>
      <c r="I1197" s="413"/>
      <c r="J1197" s="74"/>
      <c r="K1197" s="74"/>
      <c r="L1197" s="409"/>
      <c r="M1197" s="74"/>
      <c r="N1197" s="410"/>
      <c r="O1197" s="268"/>
    </row>
    <row r="1198" customFormat="false" ht="14.25" hidden="false" customHeight="true" outlineLevel="0" collapsed="false">
      <c r="A1198" s="405"/>
      <c r="B1198" s="330"/>
      <c r="C1198" s="74"/>
      <c r="D1198" s="74"/>
      <c r="E1198" s="74"/>
      <c r="F1198" s="74"/>
      <c r="G1198" s="74"/>
      <c r="H1198" s="74"/>
      <c r="I1198" s="74"/>
      <c r="J1198" s="74"/>
      <c r="K1198" s="74"/>
      <c r="L1198" s="74"/>
      <c r="M1198" s="74"/>
      <c r="N1198" s="410"/>
      <c r="O1198" s="268"/>
    </row>
    <row r="1199" customFormat="false" ht="14.25" hidden="false" customHeight="true" outlineLevel="0" collapsed="false">
      <c r="A1199" s="405"/>
      <c r="B1199" s="330"/>
      <c r="C1199" s="74"/>
      <c r="D1199" s="74"/>
      <c r="E1199" s="74"/>
      <c r="F1199" s="74"/>
      <c r="G1199" s="74"/>
      <c r="H1199" s="74"/>
      <c r="I1199" s="74"/>
      <c r="J1199" s="74"/>
      <c r="K1199" s="74"/>
      <c r="L1199" s="74"/>
      <c r="M1199" s="74"/>
      <c r="N1199" s="410"/>
      <c r="O1199" s="268"/>
    </row>
    <row r="1200" customFormat="false" ht="14.25" hidden="false" customHeight="true" outlineLevel="0" collapsed="false">
      <c r="A1200" s="405"/>
      <c r="B1200" s="330"/>
      <c r="C1200" s="74"/>
      <c r="D1200" s="74"/>
      <c r="E1200" s="74"/>
      <c r="F1200" s="74"/>
      <c r="G1200" s="74"/>
      <c r="H1200" s="74"/>
      <c r="I1200" s="74"/>
      <c r="J1200" s="74"/>
      <c r="K1200" s="74"/>
      <c r="L1200" s="74"/>
      <c r="M1200" s="74"/>
      <c r="N1200" s="410"/>
      <c r="O1200" s="268"/>
    </row>
    <row r="1201" customFormat="false" ht="14.25" hidden="false" customHeight="true" outlineLevel="0" collapsed="false">
      <c r="A1201" s="405"/>
      <c r="B1201" s="330"/>
      <c r="C1201" s="74"/>
      <c r="D1201" s="74"/>
      <c r="E1201" s="74"/>
      <c r="F1201" s="74"/>
      <c r="G1201" s="74"/>
      <c r="H1201" s="74"/>
      <c r="I1201" s="74"/>
      <c r="J1201" s="74"/>
      <c r="K1201" s="74"/>
      <c r="L1201" s="74"/>
      <c r="M1201" s="74"/>
      <c r="N1201" s="410"/>
      <c r="O1201" s="268"/>
    </row>
    <row r="1202" customFormat="false" ht="14.25" hidden="false" customHeight="true" outlineLevel="0" collapsed="false">
      <c r="A1202" s="405"/>
      <c r="B1202" s="330"/>
      <c r="C1202" s="74"/>
      <c r="D1202" s="74"/>
      <c r="E1202" s="74"/>
      <c r="F1202" s="74"/>
      <c r="G1202" s="74"/>
      <c r="H1202" s="74"/>
      <c r="I1202" s="74"/>
      <c r="J1202" s="74"/>
      <c r="K1202" s="74"/>
      <c r="L1202" s="74"/>
      <c r="M1202" s="74"/>
      <c r="N1202" s="410"/>
      <c r="O1202" s="268"/>
    </row>
    <row r="1203" customFormat="false" ht="14.25" hidden="false" customHeight="true" outlineLevel="0" collapsed="false">
      <c r="A1203" s="405"/>
      <c r="B1203" s="330"/>
      <c r="C1203" s="74"/>
      <c r="D1203" s="74"/>
      <c r="E1203" s="74"/>
      <c r="F1203" s="74"/>
      <c r="G1203" s="74"/>
      <c r="H1203" s="74"/>
      <c r="I1203" s="74"/>
      <c r="J1203" s="74"/>
      <c r="K1203" s="74"/>
      <c r="L1203" s="74"/>
      <c r="M1203" s="74"/>
      <c r="N1203" s="410"/>
      <c r="O1203" s="268"/>
    </row>
    <row r="1204" customFormat="false" ht="14.25" hidden="false" customHeight="true" outlineLevel="0" collapsed="false">
      <c r="A1204" s="405"/>
      <c r="B1204" s="330"/>
      <c r="C1204" s="74"/>
      <c r="D1204" s="407"/>
      <c r="E1204" s="74"/>
      <c r="F1204" s="74"/>
      <c r="G1204" s="74"/>
      <c r="H1204" s="74"/>
      <c r="I1204" s="74"/>
      <c r="J1204" s="74"/>
      <c r="K1204" s="74"/>
      <c r="L1204" s="74"/>
      <c r="M1204" s="74"/>
      <c r="N1204" s="410"/>
      <c r="O1204" s="268"/>
    </row>
    <row r="1205" customFormat="false" ht="14.25" hidden="false" customHeight="true" outlineLevel="0" collapsed="false">
      <c r="A1205" s="405"/>
      <c r="B1205" s="330"/>
      <c r="C1205" s="74"/>
      <c r="D1205" s="407"/>
      <c r="E1205" s="413"/>
      <c r="F1205" s="413"/>
      <c r="G1205" s="413"/>
      <c r="H1205" s="413"/>
      <c r="I1205" s="413"/>
      <c r="J1205" s="419"/>
      <c r="K1205" s="427"/>
      <c r="L1205" s="409"/>
      <c r="M1205" s="74"/>
      <c r="N1205" s="410"/>
      <c r="O1205" s="268"/>
    </row>
    <row r="1206" customFormat="false" ht="14.25" hidden="false" customHeight="true" outlineLevel="0" collapsed="false">
      <c r="A1206" s="405"/>
      <c r="B1206" s="330"/>
      <c r="C1206" s="74"/>
      <c r="D1206" s="407"/>
      <c r="E1206" s="74"/>
      <c r="F1206" s="74"/>
      <c r="G1206" s="74"/>
      <c r="H1206" s="74"/>
      <c r="I1206" s="74"/>
      <c r="J1206" s="74"/>
      <c r="K1206" s="74"/>
      <c r="L1206" s="74"/>
      <c r="M1206" s="74"/>
      <c r="N1206" s="410"/>
      <c r="O1206" s="268"/>
    </row>
    <row r="1207" customFormat="false" ht="14.25" hidden="false" customHeight="true" outlineLevel="0" collapsed="false">
      <c r="A1207" s="405"/>
      <c r="B1207" s="330"/>
      <c r="C1207" s="74"/>
      <c r="D1207" s="407"/>
      <c r="E1207" s="74"/>
      <c r="F1207" s="74"/>
      <c r="G1207" s="74"/>
      <c r="H1207" s="74"/>
      <c r="I1207" s="74"/>
      <c r="J1207" s="74"/>
      <c r="K1207" s="74"/>
      <c r="L1207" s="74"/>
      <c r="M1207" s="74"/>
      <c r="N1207" s="410"/>
      <c r="O1207" s="268"/>
    </row>
    <row r="1208" customFormat="false" ht="14.25" hidden="false" customHeight="true" outlineLevel="0" collapsed="false">
      <c r="A1208" s="405"/>
      <c r="B1208" s="330"/>
      <c r="C1208" s="74"/>
      <c r="D1208" s="407"/>
      <c r="E1208" s="74"/>
      <c r="F1208" s="74"/>
      <c r="G1208" s="74"/>
      <c r="H1208" s="74"/>
      <c r="I1208" s="74"/>
      <c r="J1208" s="74"/>
      <c r="K1208" s="74"/>
      <c r="L1208" s="74"/>
      <c r="M1208" s="74"/>
      <c r="N1208" s="410"/>
      <c r="O1208" s="268"/>
    </row>
    <row r="1209" customFormat="false" ht="14.25" hidden="false" customHeight="true" outlineLevel="0" collapsed="false">
      <c r="A1209" s="405"/>
      <c r="B1209" s="330"/>
      <c r="C1209" s="74"/>
      <c r="D1209" s="407"/>
      <c r="E1209" s="74"/>
      <c r="F1209" s="74"/>
      <c r="G1209" s="74"/>
      <c r="H1209" s="74"/>
      <c r="I1209" s="74"/>
      <c r="J1209" s="74"/>
      <c r="K1209" s="74"/>
      <c r="L1209" s="74"/>
      <c r="M1209" s="74"/>
      <c r="N1209" s="410"/>
      <c r="O1209" s="268"/>
    </row>
    <row r="1210" customFormat="false" ht="14.25" hidden="false" customHeight="true" outlineLevel="0" collapsed="false">
      <c r="A1210" s="405"/>
      <c r="B1210" s="330"/>
      <c r="C1210" s="74"/>
      <c r="D1210" s="407"/>
      <c r="E1210" s="74"/>
      <c r="F1210" s="74"/>
      <c r="G1210" s="74"/>
      <c r="H1210" s="74"/>
      <c r="I1210" s="74"/>
      <c r="J1210" s="74"/>
      <c r="K1210" s="74"/>
      <c r="L1210" s="74"/>
      <c r="M1210" s="74"/>
      <c r="N1210" s="410"/>
      <c r="O1210" s="268"/>
    </row>
    <row r="1211" customFormat="false" ht="14.25" hidden="false" customHeight="true" outlineLevel="0" collapsed="false">
      <c r="A1211" s="405"/>
      <c r="B1211" s="330"/>
      <c r="C1211" s="74"/>
      <c r="D1211" s="407"/>
      <c r="E1211" s="74"/>
      <c r="F1211" s="74"/>
      <c r="G1211" s="74"/>
      <c r="H1211" s="74"/>
      <c r="I1211" s="74"/>
      <c r="J1211" s="74"/>
      <c r="K1211" s="74"/>
      <c r="L1211" s="74"/>
      <c r="M1211" s="74"/>
      <c r="N1211" s="410"/>
      <c r="O1211" s="268"/>
    </row>
    <row r="1212" customFormat="false" ht="14.25" hidden="false" customHeight="true" outlineLevel="0" collapsed="false">
      <c r="A1212" s="330"/>
      <c r="B1212" s="330"/>
      <c r="C1212" s="330"/>
      <c r="D1212" s="330"/>
      <c r="E1212" s="330"/>
      <c r="F1212" s="330"/>
      <c r="G1212" s="330"/>
      <c r="H1212" s="330"/>
      <c r="I1212" s="330"/>
      <c r="J1212" s="330"/>
      <c r="K1212" s="330"/>
      <c r="L1212" s="330"/>
      <c r="M1212" s="330"/>
      <c r="N1212" s="330"/>
      <c r="O1212" s="268"/>
    </row>
    <row r="1213" customFormat="false" ht="14.25" hidden="false" customHeight="true" outlineLevel="0" collapsed="false">
      <c r="A1213" s="330"/>
      <c r="B1213" s="330"/>
      <c r="C1213" s="330"/>
      <c r="D1213" s="330"/>
      <c r="E1213" s="330"/>
      <c r="F1213" s="330"/>
      <c r="G1213" s="330"/>
      <c r="H1213" s="330"/>
      <c r="I1213" s="330"/>
      <c r="J1213" s="330"/>
      <c r="K1213" s="330"/>
      <c r="L1213" s="330"/>
      <c r="M1213" s="330"/>
      <c r="N1213" s="330"/>
      <c r="O1213" s="268"/>
    </row>
    <row r="1214" customFormat="false" ht="14.25" hidden="false" customHeight="true" outlineLevel="0" collapsed="false">
      <c r="A1214" s="330"/>
      <c r="B1214" s="330"/>
      <c r="C1214" s="330"/>
      <c r="D1214" s="330"/>
      <c r="E1214" s="330"/>
      <c r="F1214" s="330"/>
      <c r="G1214" s="330"/>
      <c r="H1214" s="330"/>
      <c r="I1214" s="330"/>
      <c r="J1214" s="330"/>
      <c r="K1214" s="330"/>
      <c r="L1214" s="330"/>
      <c r="M1214" s="330"/>
      <c r="N1214" s="330"/>
      <c r="O1214" s="268"/>
    </row>
    <row r="1215" customFormat="false" ht="14.25" hidden="false" customHeight="true" outlineLevel="0" collapsed="false">
      <c r="A1215" s="330"/>
      <c r="B1215" s="330"/>
      <c r="C1215" s="330"/>
      <c r="D1215" s="330"/>
      <c r="E1215" s="330"/>
      <c r="F1215" s="330"/>
      <c r="G1215" s="330"/>
      <c r="H1215" s="330"/>
      <c r="I1215" s="330"/>
      <c r="J1215" s="330"/>
      <c r="K1215" s="330"/>
      <c r="L1215" s="330"/>
      <c r="M1215" s="330"/>
      <c r="N1215" s="330"/>
      <c r="O1215" s="268"/>
    </row>
    <row r="1216" customFormat="false" ht="14.25" hidden="false" customHeight="true" outlineLevel="0" collapsed="false">
      <c r="A1216" s="330"/>
      <c r="B1216" s="330"/>
      <c r="C1216" s="330"/>
      <c r="D1216" s="330"/>
      <c r="E1216" s="330"/>
      <c r="F1216" s="330"/>
      <c r="G1216" s="330"/>
      <c r="H1216" s="330"/>
      <c r="I1216" s="330"/>
      <c r="J1216" s="330"/>
      <c r="K1216" s="330"/>
      <c r="L1216" s="330"/>
      <c r="M1216" s="330"/>
      <c r="N1216" s="330"/>
      <c r="O1216" s="268"/>
    </row>
    <row r="1217" customFormat="false" ht="14.25" hidden="false" customHeight="true" outlineLevel="0" collapsed="false">
      <c r="A1217" s="330"/>
      <c r="B1217" s="330"/>
      <c r="C1217" s="330"/>
      <c r="D1217" s="330"/>
      <c r="E1217" s="330"/>
      <c r="F1217" s="330"/>
      <c r="G1217" s="330"/>
      <c r="H1217" s="330"/>
      <c r="I1217" s="330"/>
      <c r="J1217" s="330"/>
      <c r="K1217" s="330"/>
      <c r="L1217" s="330"/>
      <c r="M1217" s="330"/>
      <c r="N1217" s="330"/>
      <c r="O1217" s="268"/>
    </row>
    <row r="1218" customFormat="false" ht="14.25" hidden="false" customHeight="true" outlineLevel="0" collapsed="false">
      <c r="A1218" s="330"/>
      <c r="B1218" s="330"/>
      <c r="C1218" s="330"/>
      <c r="D1218" s="330"/>
      <c r="E1218" s="330"/>
      <c r="F1218" s="330"/>
      <c r="G1218" s="330"/>
      <c r="H1218" s="330"/>
      <c r="I1218" s="330"/>
      <c r="J1218" s="330"/>
      <c r="K1218" s="330"/>
      <c r="L1218" s="330"/>
      <c r="M1218" s="330"/>
      <c r="N1218" s="330"/>
      <c r="O1218" s="268"/>
    </row>
    <row r="1219" customFormat="false" ht="14.25" hidden="false" customHeight="true" outlineLevel="0" collapsed="false">
      <c r="A1219" s="330"/>
      <c r="B1219" s="330"/>
      <c r="C1219" s="330"/>
      <c r="D1219" s="330"/>
      <c r="E1219" s="330"/>
      <c r="F1219" s="330"/>
      <c r="G1219" s="330"/>
      <c r="H1219" s="330"/>
      <c r="I1219" s="330"/>
      <c r="J1219" s="330"/>
      <c r="K1219" s="330"/>
      <c r="L1219" s="330"/>
      <c r="M1219" s="330"/>
      <c r="N1219" s="330"/>
      <c r="O1219" s="268"/>
    </row>
    <row r="1220" customFormat="false" ht="14.25" hidden="false" customHeight="true" outlineLevel="0" collapsed="false">
      <c r="A1220" s="330"/>
      <c r="B1220" s="330"/>
      <c r="C1220" s="330"/>
      <c r="D1220" s="330"/>
      <c r="E1220" s="330"/>
      <c r="F1220" s="330"/>
      <c r="G1220" s="330"/>
      <c r="H1220" s="330"/>
      <c r="I1220" s="330"/>
      <c r="J1220" s="330"/>
      <c r="K1220" s="330"/>
      <c r="L1220" s="330"/>
      <c r="M1220" s="330"/>
      <c r="N1220" s="330"/>
      <c r="O1220" s="268"/>
    </row>
    <row r="1221" customFormat="false" ht="14.25" hidden="false" customHeight="true" outlineLevel="0" collapsed="false">
      <c r="A1221" s="330"/>
      <c r="B1221" s="330"/>
      <c r="C1221" s="330"/>
      <c r="D1221" s="330"/>
      <c r="E1221" s="330"/>
      <c r="F1221" s="330"/>
      <c r="G1221" s="330"/>
      <c r="H1221" s="330"/>
      <c r="I1221" s="330"/>
      <c r="J1221" s="330"/>
      <c r="K1221" s="330"/>
      <c r="L1221" s="330"/>
      <c r="M1221" s="330"/>
      <c r="N1221" s="330"/>
      <c r="O1221" s="268"/>
    </row>
    <row r="1222" customFormat="false" ht="14.25" hidden="false" customHeight="true" outlineLevel="0" collapsed="false">
      <c r="A1222" s="330"/>
      <c r="B1222" s="330"/>
      <c r="C1222" s="330"/>
      <c r="D1222" s="330"/>
      <c r="E1222" s="330"/>
      <c r="F1222" s="330"/>
      <c r="G1222" s="330"/>
      <c r="H1222" s="330"/>
      <c r="I1222" s="330"/>
      <c r="J1222" s="330"/>
      <c r="K1222" s="330"/>
      <c r="L1222" s="330"/>
      <c r="M1222" s="330"/>
      <c r="N1222" s="330"/>
      <c r="O1222" s="268"/>
    </row>
    <row r="1223" customFormat="false" ht="14.25" hidden="false" customHeight="true" outlineLevel="0" collapsed="false">
      <c r="A1223" s="330"/>
      <c r="B1223" s="330"/>
      <c r="C1223" s="330"/>
      <c r="D1223" s="330"/>
      <c r="E1223" s="330"/>
      <c r="F1223" s="330"/>
      <c r="G1223" s="330"/>
      <c r="H1223" s="330"/>
      <c r="I1223" s="330"/>
      <c r="J1223" s="330"/>
      <c r="K1223" s="330"/>
      <c r="L1223" s="330"/>
      <c r="M1223" s="330"/>
      <c r="N1223" s="330"/>
      <c r="O1223" s="268"/>
    </row>
    <row r="1224" customFormat="false" ht="14.25" hidden="false" customHeight="true" outlineLevel="0" collapsed="false">
      <c r="A1224" s="330"/>
      <c r="B1224" s="330"/>
      <c r="C1224" s="330"/>
      <c r="D1224" s="330"/>
      <c r="E1224" s="330"/>
      <c r="F1224" s="330"/>
      <c r="G1224" s="330"/>
      <c r="H1224" s="330"/>
      <c r="I1224" s="330"/>
      <c r="J1224" s="330"/>
      <c r="K1224" s="330"/>
      <c r="L1224" s="330"/>
      <c r="M1224" s="330"/>
      <c r="N1224" s="330"/>
      <c r="O1224" s="268"/>
    </row>
    <row r="1225" customFormat="false" ht="14.25" hidden="false" customHeight="true" outlineLevel="0" collapsed="false">
      <c r="A1225" s="330"/>
      <c r="B1225" s="330"/>
      <c r="C1225" s="330"/>
      <c r="D1225" s="330"/>
      <c r="E1225" s="330"/>
      <c r="F1225" s="330"/>
      <c r="G1225" s="330"/>
      <c r="H1225" s="330"/>
      <c r="I1225" s="330"/>
      <c r="J1225" s="330"/>
      <c r="K1225" s="330"/>
      <c r="L1225" s="330"/>
      <c r="M1225" s="330"/>
      <c r="N1225" s="330"/>
      <c r="O1225" s="268"/>
    </row>
    <row r="1226" customFormat="false" ht="14.25" hidden="false" customHeight="true" outlineLevel="0" collapsed="false">
      <c r="A1226" s="330"/>
      <c r="B1226" s="330"/>
      <c r="C1226" s="330"/>
      <c r="D1226" s="330"/>
      <c r="E1226" s="330"/>
      <c r="F1226" s="330"/>
      <c r="G1226" s="330"/>
      <c r="H1226" s="330"/>
      <c r="I1226" s="330"/>
      <c r="J1226" s="330"/>
      <c r="K1226" s="330"/>
      <c r="L1226" s="330"/>
      <c r="M1226" s="330"/>
      <c r="N1226" s="330"/>
      <c r="O1226" s="268"/>
    </row>
    <row r="1227" customFormat="false" ht="14.25" hidden="false" customHeight="true" outlineLevel="0" collapsed="false">
      <c r="A1227" s="330"/>
      <c r="B1227" s="330"/>
      <c r="C1227" s="330"/>
      <c r="D1227" s="330"/>
      <c r="E1227" s="330"/>
      <c r="F1227" s="330"/>
      <c r="G1227" s="330"/>
      <c r="H1227" s="330"/>
      <c r="I1227" s="330"/>
      <c r="J1227" s="330"/>
      <c r="K1227" s="330"/>
      <c r="L1227" s="330"/>
      <c r="M1227" s="330"/>
      <c r="N1227" s="330"/>
      <c r="O1227" s="268"/>
    </row>
    <row r="1228" customFormat="false" ht="14.25" hidden="false" customHeight="true" outlineLevel="0" collapsed="false">
      <c r="A1228" s="330"/>
      <c r="B1228" s="330"/>
      <c r="C1228" s="330"/>
      <c r="D1228" s="330"/>
      <c r="E1228" s="330"/>
      <c r="F1228" s="330"/>
      <c r="G1228" s="330"/>
      <c r="H1228" s="330"/>
      <c r="I1228" s="330"/>
      <c r="J1228" s="330"/>
      <c r="K1228" s="330"/>
      <c r="L1228" s="330"/>
      <c r="M1228" s="330"/>
      <c r="N1228" s="330"/>
      <c r="O1228" s="268"/>
    </row>
    <row r="1229" customFormat="false" ht="14.25" hidden="false" customHeight="true" outlineLevel="0" collapsed="false">
      <c r="A1229" s="330"/>
      <c r="B1229" s="330"/>
      <c r="C1229" s="330"/>
      <c r="D1229" s="330"/>
      <c r="E1229" s="330"/>
      <c r="F1229" s="330"/>
      <c r="G1229" s="330"/>
      <c r="H1229" s="330"/>
      <c r="I1229" s="330"/>
      <c r="J1229" s="330"/>
      <c r="K1229" s="330"/>
      <c r="L1229" s="330"/>
      <c r="M1229" s="330"/>
      <c r="N1229" s="330"/>
      <c r="O1229" s="268"/>
    </row>
    <row r="1230" customFormat="false" ht="14.25" hidden="false" customHeight="true" outlineLevel="0" collapsed="false">
      <c r="A1230" s="330"/>
      <c r="B1230" s="330"/>
      <c r="C1230" s="330"/>
      <c r="D1230" s="330"/>
      <c r="E1230" s="330"/>
      <c r="F1230" s="330"/>
      <c r="G1230" s="330"/>
      <c r="H1230" s="330"/>
      <c r="I1230" s="330"/>
      <c r="J1230" s="330"/>
      <c r="K1230" s="330"/>
      <c r="L1230" s="330"/>
      <c r="M1230" s="330"/>
      <c r="N1230" s="330"/>
      <c r="O1230" s="268"/>
    </row>
    <row r="1231" customFormat="false" ht="14.25" hidden="false" customHeight="true" outlineLevel="0" collapsed="false">
      <c r="A1231" s="330"/>
      <c r="B1231" s="330"/>
      <c r="C1231" s="330"/>
      <c r="D1231" s="330"/>
      <c r="E1231" s="330"/>
      <c r="F1231" s="330"/>
      <c r="G1231" s="330"/>
      <c r="H1231" s="330"/>
      <c r="I1231" s="330"/>
      <c r="J1231" s="330"/>
      <c r="K1231" s="330"/>
      <c r="L1231" s="330"/>
      <c r="M1231" s="330"/>
      <c r="N1231" s="330"/>
      <c r="O1231" s="268"/>
    </row>
    <row r="1232" customFormat="false" ht="14.25" hidden="false" customHeight="true" outlineLevel="0" collapsed="false">
      <c r="A1232" s="330"/>
      <c r="B1232" s="330"/>
      <c r="C1232" s="330"/>
      <c r="D1232" s="330"/>
      <c r="E1232" s="330"/>
      <c r="F1232" s="330"/>
      <c r="G1232" s="330"/>
      <c r="H1232" s="330"/>
      <c r="I1232" s="330"/>
      <c r="J1232" s="330"/>
      <c r="K1232" s="330"/>
      <c r="L1232" s="330"/>
      <c r="M1232" s="330"/>
      <c r="N1232" s="330"/>
      <c r="O1232" s="268"/>
    </row>
    <row r="1233" customFormat="false" ht="15" hidden="false" customHeight="true" outlineLevel="0" collapsed="false">
      <c r="A1233" s="330"/>
      <c r="B1233" s="330"/>
      <c r="C1233" s="330"/>
      <c r="D1233" s="330"/>
      <c r="E1233" s="330"/>
      <c r="F1233" s="330"/>
      <c r="G1233" s="330"/>
      <c r="H1233" s="330"/>
      <c r="I1233" s="330"/>
      <c r="J1233" s="330"/>
      <c r="K1233" s="330"/>
      <c r="L1233" s="330"/>
      <c r="M1233" s="330"/>
      <c r="N1233" s="330"/>
      <c r="O1233" s="268"/>
    </row>
    <row r="1234" customFormat="false" ht="15" hidden="false" customHeight="true" outlineLevel="0" collapsed="false">
      <c r="A1234" s="330"/>
      <c r="B1234" s="330"/>
      <c r="C1234" s="330"/>
      <c r="D1234" s="330"/>
      <c r="E1234" s="330"/>
      <c r="F1234" s="330"/>
      <c r="G1234" s="330"/>
      <c r="H1234" s="330"/>
      <c r="I1234" s="330"/>
      <c r="J1234" s="330"/>
      <c r="K1234" s="330"/>
      <c r="L1234" s="330"/>
      <c r="M1234" s="330"/>
      <c r="N1234" s="330"/>
      <c r="O1234" s="268"/>
    </row>
    <row r="1235" customFormat="false" ht="15" hidden="false" customHeight="true" outlineLevel="0" collapsed="false">
      <c r="A1235" s="330"/>
      <c r="B1235" s="330"/>
      <c r="C1235" s="330"/>
      <c r="D1235" s="330"/>
      <c r="E1235" s="330"/>
      <c r="F1235" s="330"/>
      <c r="G1235" s="330"/>
      <c r="H1235" s="330"/>
      <c r="I1235" s="330"/>
      <c r="J1235" s="330"/>
      <c r="K1235" s="330"/>
      <c r="L1235" s="330"/>
      <c r="M1235" s="330"/>
      <c r="N1235" s="330"/>
      <c r="O1235" s="268"/>
    </row>
    <row r="1236" customFormat="false" ht="15" hidden="false" customHeight="true" outlineLevel="0" collapsed="false">
      <c r="A1236" s="330"/>
      <c r="B1236" s="330"/>
      <c r="C1236" s="330"/>
      <c r="D1236" s="330"/>
      <c r="E1236" s="330"/>
      <c r="F1236" s="330"/>
      <c r="G1236" s="330"/>
      <c r="H1236" s="330"/>
      <c r="I1236" s="330"/>
      <c r="J1236" s="330"/>
      <c r="K1236" s="330"/>
      <c r="L1236" s="330"/>
      <c r="M1236" s="330"/>
      <c r="N1236" s="330"/>
      <c r="O1236" s="268"/>
    </row>
    <row r="1237" customFormat="false" ht="15" hidden="false" customHeight="true" outlineLevel="0" collapsed="false">
      <c r="A1237" s="330"/>
      <c r="B1237" s="330"/>
      <c r="C1237" s="330"/>
      <c r="D1237" s="330"/>
      <c r="E1237" s="330"/>
      <c r="F1237" s="330"/>
      <c r="G1237" s="330"/>
      <c r="H1237" s="330"/>
      <c r="I1237" s="330"/>
      <c r="J1237" s="330"/>
      <c r="K1237" s="330"/>
      <c r="L1237" s="330"/>
      <c r="M1237" s="330"/>
      <c r="N1237" s="330"/>
      <c r="O1237" s="268"/>
    </row>
    <row r="1238" customFormat="false" ht="15" hidden="false" customHeight="true" outlineLevel="0" collapsed="false">
      <c r="A1238" s="330"/>
      <c r="B1238" s="330"/>
      <c r="C1238" s="330"/>
      <c r="D1238" s="330"/>
      <c r="E1238" s="330"/>
      <c r="F1238" s="330"/>
      <c r="G1238" s="330"/>
      <c r="H1238" s="330"/>
      <c r="I1238" s="330"/>
      <c r="J1238" s="330"/>
      <c r="K1238" s="330"/>
      <c r="L1238" s="330"/>
      <c r="M1238" s="330"/>
      <c r="N1238" s="330"/>
      <c r="O1238" s="268"/>
    </row>
    <row r="1239" customFormat="false" ht="15" hidden="false" customHeight="true" outlineLevel="0" collapsed="false">
      <c r="A1239" s="330"/>
      <c r="B1239" s="330"/>
      <c r="C1239" s="330"/>
      <c r="D1239" s="330"/>
      <c r="E1239" s="330"/>
      <c r="F1239" s="330"/>
      <c r="G1239" s="330"/>
      <c r="H1239" s="330"/>
      <c r="I1239" s="330"/>
      <c r="J1239" s="330"/>
      <c r="K1239" s="330"/>
      <c r="L1239" s="330"/>
      <c r="M1239" s="330"/>
      <c r="N1239" s="330"/>
      <c r="O1239" s="268"/>
    </row>
    <row r="1240" customFormat="false" ht="15" hidden="false" customHeight="true" outlineLevel="0" collapsed="false">
      <c r="A1240" s="330"/>
      <c r="B1240" s="330"/>
      <c r="C1240" s="330"/>
      <c r="D1240" s="330"/>
      <c r="E1240" s="330"/>
      <c r="F1240" s="330"/>
      <c r="G1240" s="330"/>
      <c r="H1240" s="330"/>
      <c r="I1240" s="330"/>
      <c r="J1240" s="330"/>
      <c r="K1240" s="330"/>
      <c r="L1240" s="330"/>
      <c r="M1240" s="330"/>
      <c r="N1240" s="330"/>
      <c r="O1240" s="268"/>
    </row>
    <row r="1241" customFormat="false" ht="15.75" hidden="false" customHeight="true" outlineLevel="0" collapsed="false">
      <c r="A1241" s="330"/>
      <c r="B1241" s="330"/>
      <c r="C1241" s="330"/>
      <c r="D1241" s="330"/>
      <c r="E1241" s="330"/>
      <c r="F1241" s="330"/>
      <c r="G1241" s="330"/>
      <c r="H1241" s="330"/>
      <c r="I1241" s="330"/>
      <c r="J1241" s="330"/>
      <c r="K1241" s="330"/>
      <c r="L1241" s="330"/>
      <c r="M1241" s="330"/>
      <c r="N1241" s="330"/>
      <c r="O1241" s="268"/>
    </row>
    <row r="1242" customFormat="false" ht="15.75" hidden="false" customHeight="true" outlineLevel="0" collapsed="false">
      <c r="A1242" s="330"/>
      <c r="B1242" s="330"/>
      <c r="C1242" s="330"/>
      <c r="D1242" s="330"/>
      <c r="E1242" s="330"/>
      <c r="F1242" s="330"/>
      <c r="G1242" s="330"/>
      <c r="H1242" s="330"/>
      <c r="I1242" s="330"/>
      <c r="J1242" s="330"/>
      <c r="K1242" s="330"/>
      <c r="L1242" s="330"/>
      <c r="M1242" s="330"/>
      <c r="N1242" s="330"/>
      <c r="O1242" s="268"/>
    </row>
    <row r="1243" customFormat="false" ht="14.25" hidden="false" customHeight="true" outlineLevel="0" collapsed="false">
      <c r="A1243" s="330"/>
      <c r="B1243" s="330"/>
      <c r="C1243" s="330"/>
      <c r="D1243" s="330"/>
      <c r="E1243" s="330"/>
      <c r="F1243" s="330"/>
      <c r="G1243" s="330"/>
      <c r="H1243" s="330"/>
      <c r="I1243" s="330"/>
      <c r="J1243" s="330"/>
      <c r="K1243" s="330"/>
      <c r="L1243" s="330"/>
      <c r="M1243" s="330"/>
      <c r="N1243" s="330"/>
      <c r="O1243" s="268"/>
    </row>
    <row r="1244" customFormat="false" ht="14.25" hidden="false" customHeight="true" outlineLevel="0" collapsed="false">
      <c r="A1244" s="330"/>
      <c r="B1244" s="330"/>
      <c r="C1244" s="330"/>
      <c r="D1244" s="330"/>
      <c r="E1244" s="330"/>
      <c r="F1244" s="330"/>
      <c r="G1244" s="330"/>
      <c r="H1244" s="330"/>
      <c r="I1244" s="330"/>
      <c r="J1244" s="330"/>
      <c r="K1244" s="330"/>
      <c r="L1244" s="330"/>
      <c r="M1244" s="330"/>
      <c r="N1244" s="330"/>
      <c r="O1244" s="268"/>
    </row>
    <row r="1245" customFormat="false" ht="14.25" hidden="false" customHeight="true" outlineLevel="0" collapsed="false">
      <c r="A1245" s="330"/>
      <c r="B1245" s="330"/>
      <c r="C1245" s="330"/>
      <c r="D1245" s="330"/>
      <c r="E1245" s="330"/>
      <c r="F1245" s="330"/>
      <c r="G1245" s="330"/>
      <c r="H1245" s="330"/>
      <c r="I1245" s="330"/>
      <c r="J1245" s="330"/>
      <c r="K1245" s="330"/>
      <c r="L1245" s="330"/>
      <c r="M1245" s="330"/>
      <c r="N1245" s="330"/>
      <c r="O1245" s="268"/>
    </row>
    <row r="1246" customFormat="false" ht="14.25" hidden="false" customHeight="true" outlineLevel="0" collapsed="false">
      <c r="A1246" s="330"/>
      <c r="B1246" s="330"/>
      <c r="C1246" s="330"/>
      <c r="D1246" s="330"/>
      <c r="E1246" s="330"/>
      <c r="F1246" s="330"/>
      <c r="G1246" s="330"/>
      <c r="H1246" s="330"/>
      <c r="I1246" s="330"/>
      <c r="J1246" s="330"/>
      <c r="K1246" s="330"/>
      <c r="L1246" s="330"/>
      <c r="M1246" s="330"/>
      <c r="N1246" s="330"/>
      <c r="O1246" s="268"/>
    </row>
    <row r="1247" customFormat="false" ht="14.25" hidden="false" customHeight="true" outlineLevel="0" collapsed="false">
      <c r="A1247" s="330"/>
      <c r="B1247" s="330"/>
      <c r="C1247" s="330"/>
      <c r="D1247" s="330"/>
      <c r="E1247" s="330"/>
      <c r="F1247" s="330"/>
      <c r="G1247" s="330"/>
      <c r="H1247" s="330"/>
      <c r="I1247" s="330"/>
      <c r="J1247" s="330"/>
      <c r="K1247" s="330"/>
      <c r="L1247" s="330"/>
      <c r="M1247" s="330"/>
      <c r="N1247" s="330"/>
      <c r="O1247" s="268"/>
    </row>
    <row r="1248" customFormat="false" ht="14.25" hidden="false" customHeight="true" outlineLevel="0" collapsed="false">
      <c r="A1248" s="330"/>
      <c r="B1248" s="330"/>
      <c r="C1248" s="330"/>
      <c r="D1248" s="330"/>
      <c r="E1248" s="330"/>
      <c r="F1248" s="330"/>
      <c r="G1248" s="330"/>
      <c r="H1248" s="330"/>
      <c r="I1248" s="330"/>
      <c r="J1248" s="330"/>
      <c r="K1248" s="330"/>
      <c r="L1248" s="330"/>
      <c r="M1248" s="330"/>
      <c r="N1248" s="330"/>
      <c r="O1248" s="268"/>
    </row>
    <row r="1249" customFormat="false" ht="14.25" hidden="false" customHeight="true" outlineLevel="0" collapsed="false">
      <c r="A1249" s="330"/>
      <c r="B1249" s="330"/>
      <c r="C1249" s="330"/>
      <c r="D1249" s="330"/>
      <c r="E1249" s="330"/>
      <c r="F1249" s="330"/>
      <c r="G1249" s="330"/>
      <c r="H1249" s="330"/>
      <c r="I1249" s="330"/>
      <c r="J1249" s="330"/>
      <c r="K1249" s="330"/>
      <c r="L1249" s="330"/>
      <c r="M1249" s="330"/>
      <c r="N1249" s="330"/>
      <c r="O1249" s="268"/>
    </row>
    <row r="1250" customFormat="false" ht="14.25" hidden="false" customHeight="true" outlineLevel="0" collapsed="false">
      <c r="A1250" s="330"/>
      <c r="B1250" s="330"/>
      <c r="C1250" s="330"/>
      <c r="D1250" s="330"/>
      <c r="E1250" s="330"/>
      <c r="F1250" s="330"/>
      <c r="G1250" s="330"/>
      <c r="H1250" s="330"/>
      <c r="I1250" s="330"/>
      <c r="J1250" s="330"/>
      <c r="K1250" s="330"/>
      <c r="L1250" s="330"/>
      <c r="M1250" s="330"/>
      <c r="N1250" s="330"/>
      <c r="O1250" s="268"/>
    </row>
    <row r="1251" customFormat="false" ht="14.25" hidden="false" customHeight="true" outlineLevel="0" collapsed="false">
      <c r="A1251" s="330"/>
      <c r="B1251" s="330"/>
      <c r="C1251" s="330"/>
      <c r="D1251" s="330"/>
      <c r="E1251" s="330"/>
      <c r="F1251" s="330"/>
      <c r="G1251" s="330"/>
      <c r="H1251" s="330"/>
      <c r="I1251" s="330"/>
      <c r="J1251" s="330"/>
      <c r="K1251" s="330"/>
      <c r="L1251" s="330"/>
      <c r="M1251" s="330"/>
      <c r="N1251" s="330"/>
      <c r="O1251" s="268"/>
    </row>
    <row r="1252" customFormat="false" ht="15" hidden="false" customHeight="true" outlineLevel="0" collapsed="false">
      <c r="A1252" s="330"/>
      <c r="B1252" s="330"/>
      <c r="C1252" s="330"/>
      <c r="D1252" s="330"/>
      <c r="E1252" s="330"/>
      <c r="F1252" s="330"/>
      <c r="G1252" s="330"/>
      <c r="H1252" s="330"/>
      <c r="I1252" s="330"/>
      <c r="J1252" s="330"/>
      <c r="K1252" s="330"/>
      <c r="L1252" s="330"/>
      <c r="M1252" s="330"/>
      <c r="N1252" s="330"/>
      <c r="O1252" s="268"/>
    </row>
    <row r="1253" customFormat="false" ht="15" hidden="false" customHeight="true" outlineLevel="0" collapsed="false">
      <c r="A1253" s="330"/>
      <c r="B1253" s="330"/>
      <c r="C1253" s="330"/>
      <c r="D1253" s="330"/>
      <c r="E1253" s="330"/>
      <c r="F1253" s="330"/>
      <c r="G1253" s="330"/>
      <c r="H1253" s="330"/>
      <c r="I1253" s="330"/>
      <c r="J1253" s="330"/>
      <c r="K1253" s="330"/>
      <c r="L1253" s="330"/>
      <c r="M1253" s="330"/>
      <c r="N1253" s="330"/>
      <c r="O1253" s="268"/>
    </row>
    <row r="1254" customFormat="false" ht="15" hidden="false" customHeight="true" outlineLevel="0" collapsed="false">
      <c r="A1254" s="330"/>
      <c r="B1254" s="330"/>
      <c r="C1254" s="330"/>
      <c r="D1254" s="330"/>
      <c r="E1254" s="330"/>
      <c r="F1254" s="330"/>
      <c r="G1254" s="330"/>
      <c r="H1254" s="330"/>
      <c r="I1254" s="330"/>
      <c r="J1254" s="330"/>
      <c r="K1254" s="330"/>
      <c r="L1254" s="330"/>
      <c r="M1254" s="330"/>
      <c r="N1254" s="330"/>
      <c r="O1254" s="268"/>
    </row>
    <row r="1255" customFormat="false" ht="14.25" hidden="false" customHeight="true" outlineLevel="0" collapsed="false">
      <c r="A1255" s="330"/>
      <c r="B1255" s="330"/>
      <c r="C1255" s="330"/>
      <c r="D1255" s="330"/>
      <c r="E1255" s="330"/>
      <c r="F1255" s="330"/>
      <c r="G1255" s="330"/>
      <c r="H1255" s="330"/>
      <c r="I1255" s="330"/>
      <c r="J1255" s="330"/>
      <c r="K1255" s="330"/>
      <c r="L1255" s="330"/>
      <c r="M1255" s="330"/>
      <c r="N1255" s="330"/>
      <c r="O1255" s="268"/>
    </row>
    <row r="1256" customFormat="false" ht="14.25" hidden="false" customHeight="true" outlineLevel="0" collapsed="false">
      <c r="A1256" s="330"/>
      <c r="B1256" s="330"/>
      <c r="C1256" s="330"/>
      <c r="D1256" s="330"/>
      <c r="E1256" s="330"/>
      <c r="F1256" s="330"/>
      <c r="G1256" s="330"/>
      <c r="H1256" s="330"/>
      <c r="I1256" s="330"/>
      <c r="J1256" s="330"/>
      <c r="K1256" s="330"/>
      <c r="L1256" s="330"/>
      <c r="M1256" s="330"/>
      <c r="N1256" s="330"/>
      <c r="O1256" s="268"/>
    </row>
    <row r="1257" customFormat="false" ht="14.25" hidden="false" customHeight="true" outlineLevel="0" collapsed="false">
      <c r="A1257" s="330"/>
      <c r="B1257" s="330"/>
      <c r="C1257" s="330"/>
      <c r="D1257" s="330"/>
      <c r="E1257" s="330"/>
      <c r="F1257" s="330"/>
      <c r="G1257" s="330"/>
      <c r="H1257" s="330"/>
      <c r="I1257" s="330"/>
      <c r="J1257" s="330"/>
      <c r="K1257" s="330"/>
      <c r="L1257" s="330"/>
      <c r="M1257" s="330"/>
      <c r="N1257" s="330"/>
      <c r="O1257" s="268"/>
    </row>
    <row r="1258" customFormat="false" ht="14.25" hidden="false" customHeight="true" outlineLevel="0" collapsed="false">
      <c r="A1258" s="330"/>
      <c r="B1258" s="330"/>
      <c r="C1258" s="330"/>
      <c r="D1258" s="330"/>
      <c r="E1258" s="330"/>
      <c r="F1258" s="330"/>
      <c r="G1258" s="330"/>
      <c r="H1258" s="330"/>
      <c r="I1258" s="330"/>
      <c r="J1258" s="330"/>
      <c r="K1258" s="330"/>
      <c r="L1258" s="330"/>
      <c r="M1258" s="330"/>
      <c r="N1258" s="330"/>
      <c r="O1258" s="268"/>
    </row>
    <row r="1259" customFormat="false" ht="14.25" hidden="false" customHeight="true" outlineLevel="0" collapsed="false">
      <c r="A1259" s="330"/>
      <c r="B1259" s="330"/>
      <c r="C1259" s="330"/>
      <c r="D1259" s="330"/>
      <c r="E1259" s="330"/>
      <c r="F1259" s="330"/>
      <c r="G1259" s="330"/>
      <c r="H1259" s="330"/>
      <c r="I1259" s="330"/>
      <c r="J1259" s="330"/>
      <c r="K1259" s="330"/>
      <c r="L1259" s="330"/>
      <c r="M1259" s="330"/>
      <c r="N1259" s="330"/>
      <c r="O1259" s="268"/>
    </row>
    <row r="1260" customFormat="false" ht="14.25" hidden="false" customHeight="true" outlineLevel="0" collapsed="false">
      <c r="A1260" s="330"/>
      <c r="B1260" s="330"/>
      <c r="C1260" s="330"/>
      <c r="D1260" s="330"/>
      <c r="E1260" s="330"/>
      <c r="F1260" s="330"/>
      <c r="G1260" s="330"/>
      <c r="H1260" s="330"/>
      <c r="I1260" s="330"/>
      <c r="J1260" s="330"/>
      <c r="K1260" s="330"/>
      <c r="L1260" s="330"/>
      <c r="M1260" s="330"/>
      <c r="N1260" s="330"/>
      <c r="O1260" s="268"/>
    </row>
    <row r="1261" customFormat="false" ht="14.25" hidden="false" customHeight="true" outlineLevel="0" collapsed="false">
      <c r="A1261" s="330"/>
      <c r="B1261" s="330"/>
      <c r="C1261" s="330"/>
      <c r="D1261" s="330"/>
      <c r="E1261" s="330"/>
      <c r="F1261" s="330"/>
      <c r="G1261" s="330"/>
      <c r="H1261" s="330"/>
      <c r="I1261" s="330"/>
      <c r="J1261" s="330"/>
      <c r="K1261" s="330"/>
      <c r="L1261" s="330"/>
      <c r="M1261" s="330"/>
      <c r="N1261" s="330"/>
      <c r="O1261" s="268"/>
    </row>
    <row r="1262" customFormat="false" ht="14.25" hidden="false" customHeight="true" outlineLevel="0" collapsed="false">
      <c r="A1262" s="330"/>
      <c r="B1262" s="330"/>
      <c r="C1262" s="330"/>
      <c r="D1262" s="330"/>
      <c r="E1262" s="330"/>
      <c r="F1262" s="330"/>
      <c r="G1262" s="330"/>
      <c r="H1262" s="330"/>
      <c r="I1262" s="330"/>
      <c r="J1262" s="330"/>
      <c r="K1262" s="330"/>
      <c r="L1262" s="330"/>
      <c r="M1262" s="330"/>
      <c r="N1262" s="330"/>
      <c r="O1262" s="268"/>
    </row>
    <row r="1263" customFormat="false" ht="14.25" hidden="false" customHeight="true" outlineLevel="0" collapsed="false">
      <c r="A1263" s="330"/>
      <c r="B1263" s="330"/>
      <c r="C1263" s="330"/>
      <c r="D1263" s="330"/>
      <c r="E1263" s="330"/>
      <c r="F1263" s="330"/>
      <c r="G1263" s="330"/>
      <c r="H1263" s="330"/>
      <c r="I1263" s="330"/>
      <c r="J1263" s="330"/>
      <c r="K1263" s="330"/>
      <c r="L1263" s="330"/>
      <c r="M1263" s="330"/>
      <c r="N1263" s="330"/>
      <c r="O1263" s="268"/>
    </row>
    <row r="1264" customFormat="false" ht="14.25" hidden="false" customHeight="true" outlineLevel="0" collapsed="false">
      <c r="A1264" s="330"/>
      <c r="B1264" s="330"/>
      <c r="C1264" s="330"/>
      <c r="D1264" s="330"/>
      <c r="E1264" s="330"/>
      <c r="F1264" s="330"/>
      <c r="G1264" s="330"/>
      <c r="H1264" s="330"/>
      <c r="I1264" s="330"/>
      <c r="J1264" s="330"/>
      <c r="K1264" s="330"/>
      <c r="L1264" s="330"/>
      <c r="M1264" s="330"/>
      <c r="N1264" s="330"/>
      <c r="O1264" s="268"/>
    </row>
    <row r="1265" customFormat="false" ht="14.25" hidden="false" customHeight="true" outlineLevel="0" collapsed="false">
      <c r="A1265" s="330"/>
      <c r="B1265" s="330"/>
      <c r="C1265" s="330"/>
      <c r="D1265" s="330"/>
      <c r="E1265" s="330"/>
      <c r="F1265" s="330"/>
      <c r="G1265" s="330"/>
      <c r="H1265" s="330"/>
      <c r="I1265" s="330"/>
      <c r="J1265" s="330"/>
      <c r="K1265" s="330"/>
      <c r="L1265" s="330"/>
      <c r="M1265" s="330"/>
      <c r="N1265" s="330"/>
      <c r="O1265" s="268"/>
    </row>
    <row r="1266" customFormat="false" ht="14.25" hidden="false" customHeight="true" outlineLevel="0" collapsed="false">
      <c r="A1266" s="330"/>
      <c r="B1266" s="330"/>
      <c r="C1266" s="330"/>
      <c r="D1266" s="330"/>
      <c r="E1266" s="330"/>
      <c r="F1266" s="330"/>
      <c r="G1266" s="330"/>
      <c r="H1266" s="330"/>
      <c r="I1266" s="330"/>
      <c r="J1266" s="330"/>
      <c r="K1266" s="330"/>
      <c r="L1266" s="330"/>
      <c r="M1266" s="330"/>
      <c r="N1266" s="330"/>
      <c r="O1266" s="268"/>
    </row>
    <row r="1267" customFormat="false" ht="14.25" hidden="false" customHeight="true" outlineLevel="0" collapsed="false">
      <c r="A1267" s="330"/>
      <c r="B1267" s="330"/>
      <c r="C1267" s="330"/>
      <c r="D1267" s="330"/>
      <c r="E1267" s="330"/>
      <c r="F1267" s="330"/>
      <c r="G1267" s="330"/>
      <c r="H1267" s="330"/>
      <c r="I1267" s="330"/>
      <c r="J1267" s="330"/>
      <c r="K1267" s="330"/>
      <c r="L1267" s="330"/>
      <c r="M1267" s="330"/>
      <c r="N1267" s="330"/>
      <c r="O1267" s="268"/>
    </row>
    <row r="1268" customFormat="false" ht="14.25" hidden="false" customHeight="true" outlineLevel="0" collapsed="false">
      <c r="A1268" s="330"/>
      <c r="B1268" s="330"/>
      <c r="C1268" s="330"/>
      <c r="D1268" s="330"/>
      <c r="E1268" s="330"/>
      <c r="F1268" s="330"/>
      <c r="G1268" s="330"/>
      <c r="H1268" s="330"/>
      <c r="I1268" s="330"/>
      <c r="J1268" s="330"/>
      <c r="K1268" s="330"/>
      <c r="L1268" s="330"/>
      <c r="M1268" s="330"/>
      <c r="N1268" s="330"/>
      <c r="O1268" s="268"/>
    </row>
    <row r="1269" customFormat="false" ht="14.25" hidden="false" customHeight="true" outlineLevel="0" collapsed="false">
      <c r="A1269" s="330"/>
      <c r="B1269" s="330"/>
      <c r="C1269" s="330"/>
      <c r="D1269" s="330"/>
      <c r="E1269" s="330"/>
      <c r="F1269" s="330"/>
      <c r="G1269" s="330"/>
      <c r="H1269" s="330"/>
      <c r="I1269" s="330"/>
      <c r="J1269" s="330"/>
      <c r="K1269" s="330"/>
      <c r="L1269" s="330"/>
      <c r="M1269" s="330"/>
      <c r="N1269" s="330"/>
      <c r="O1269" s="268"/>
    </row>
    <row r="1270" customFormat="false" ht="14.25" hidden="false" customHeight="true" outlineLevel="0" collapsed="false">
      <c r="A1270" s="330"/>
      <c r="B1270" s="330"/>
      <c r="C1270" s="330"/>
      <c r="D1270" s="330"/>
      <c r="E1270" s="330"/>
      <c r="F1270" s="330"/>
      <c r="G1270" s="330"/>
      <c r="H1270" s="330"/>
      <c r="I1270" s="330"/>
      <c r="J1270" s="330"/>
      <c r="K1270" s="330"/>
      <c r="L1270" s="330"/>
      <c r="M1270" s="330"/>
      <c r="N1270" s="330"/>
      <c r="O1270" s="268"/>
    </row>
    <row r="1271" customFormat="false" ht="14.25" hidden="false" customHeight="true" outlineLevel="0" collapsed="false">
      <c r="A1271" s="330"/>
      <c r="B1271" s="330"/>
      <c r="C1271" s="330"/>
      <c r="D1271" s="330"/>
      <c r="E1271" s="330"/>
      <c r="F1271" s="330"/>
      <c r="G1271" s="330"/>
      <c r="H1271" s="330"/>
      <c r="I1271" s="330"/>
      <c r="J1271" s="330"/>
      <c r="K1271" s="330"/>
      <c r="L1271" s="330"/>
      <c r="M1271" s="330"/>
      <c r="N1271" s="330"/>
      <c r="O1271" s="268"/>
    </row>
    <row r="1272" customFormat="false" ht="14.25" hidden="false" customHeight="true" outlineLevel="0" collapsed="false">
      <c r="A1272" s="330"/>
      <c r="B1272" s="330"/>
      <c r="C1272" s="330"/>
      <c r="D1272" s="330"/>
      <c r="E1272" s="330"/>
      <c r="F1272" s="330"/>
      <c r="G1272" s="330"/>
      <c r="H1272" s="330"/>
      <c r="I1272" s="330"/>
      <c r="J1272" s="330"/>
      <c r="K1272" s="330"/>
      <c r="L1272" s="330"/>
      <c r="M1272" s="330"/>
      <c r="N1272" s="330"/>
      <c r="O1272" s="268"/>
    </row>
    <row r="1273" customFormat="false" ht="14.25" hidden="false" customHeight="true" outlineLevel="0" collapsed="false">
      <c r="A1273" s="330"/>
      <c r="B1273" s="330"/>
      <c r="C1273" s="330"/>
      <c r="D1273" s="330"/>
      <c r="E1273" s="330"/>
      <c r="F1273" s="330"/>
      <c r="G1273" s="330"/>
      <c r="H1273" s="330"/>
      <c r="I1273" s="330"/>
      <c r="J1273" s="330"/>
      <c r="K1273" s="330"/>
      <c r="L1273" s="330"/>
      <c r="M1273" s="330"/>
      <c r="N1273" s="330"/>
      <c r="O1273" s="268"/>
    </row>
    <row r="1274" customFormat="false" ht="14.25" hidden="false" customHeight="true" outlineLevel="0" collapsed="false">
      <c r="A1274" s="330"/>
      <c r="B1274" s="330"/>
      <c r="C1274" s="330"/>
      <c r="D1274" s="330"/>
      <c r="E1274" s="330"/>
      <c r="F1274" s="330"/>
      <c r="G1274" s="330"/>
      <c r="H1274" s="330"/>
      <c r="I1274" s="330"/>
      <c r="J1274" s="330"/>
      <c r="K1274" s="330"/>
      <c r="L1274" s="330"/>
      <c r="M1274" s="330"/>
      <c r="N1274" s="330"/>
      <c r="O1274" s="268"/>
    </row>
    <row r="1275" customFormat="false" ht="14.25" hidden="false" customHeight="true" outlineLevel="0" collapsed="false">
      <c r="A1275" s="330"/>
      <c r="B1275" s="330"/>
      <c r="C1275" s="330"/>
      <c r="D1275" s="330"/>
      <c r="E1275" s="330"/>
      <c r="F1275" s="330"/>
      <c r="G1275" s="330"/>
      <c r="H1275" s="330"/>
      <c r="I1275" s="330"/>
      <c r="J1275" s="330"/>
      <c r="K1275" s="330"/>
      <c r="L1275" s="330"/>
      <c r="M1275" s="330"/>
      <c r="N1275" s="330"/>
      <c r="O1275" s="268"/>
    </row>
    <row r="1276" customFormat="false" ht="14.25" hidden="false" customHeight="true" outlineLevel="0" collapsed="false">
      <c r="A1276" s="330"/>
      <c r="B1276" s="330"/>
      <c r="C1276" s="330"/>
      <c r="D1276" s="330"/>
      <c r="E1276" s="330"/>
      <c r="F1276" s="330"/>
      <c r="G1276" s="330"/>
      <c r="H1276" s="330"/>
      <c r="I1276" s="330"/>
      <c r="J1276" s="330"/>
      <c r="K1276" s="330"/>
      <c r="L1276" s="330"/>
      <c r="M1276" s="330"/>
      <c r="N1276" s="330"/>
      <c r="O1276" s="268"/>
    </row>
    <row r="1277" customFormat="false" ht="14.25" hidden="false" customHeight="true" outlineLevel="0" collapsed="false">
      <c r="A1277" s="330"/>
      <c r="B1277" s="330"/>
      <c r="C1277" s="330"/>
      <c r="D1277" s="330"/>
      <c r="E1277" s="330"/>
      <c r="F1277" s="330"/>
      <c r="G1277" s="330"/>
      <c r="H1277" s="330"/>
      <c r="I1277" s="330"/>
      <c r="J1277" s="330"/>
      <c r="K1277" s="330"/>
      <c r="L1277" s="330"/>
      <c r="M1277" s="330"/>
      <c r="N1277" s="330"/>
      <c r="O1277" s="268"/>
    </row>
    <row r="1278" customFormat="false" ht="14.25" hidden="false" customHeight="true" outlineLevel="0" collapsed="false">
      <c r="A1278" s="330"/>
      <c r="B1278" s="330"/>
      <c r="C1278" s="330"/>
      <c r="D1278" s="330"/>
      <c r="E1278" s="330"/>
      <c r="F1278" s="330"/>
      <c r="G1278" s="330"/>
      <c r="H1278" s="330"/>
      <c r="I1278" s="330"/>
      <c r="J1278" s="330"/>
      <c r="K1278" s="330"/>
      <c r="L1278" s="330"/>
      <c r="M1278" s="330"/>
      <c r="N1278" s="330"/>
      <c r="O1278" s="268"/>
    </row>
    <row r="1279" customFormat="false" ht="14.25" hidden="false" customHeight="true" outlineLevel="0" collapsed="false">
      <c r="A1279" s="330"/>
      <c r="B1279" s="330"/>
      <c r="C1279" s="330"/>
      <c r="D1279" s="330"/>
      <c r="E1279" s="330"/>
      <c r="F1279" s="330"/>
      <c r="G1279" s="330"/>
      <c r="H1279" s="330"/>
      <c r="I1279" s="330"/>
      <c r="J1279" s="330"/>
      <c r="K1279" s="330"/>
      <c r="L1279" s="330"/>
      <c r="M1279" s="330"/>
      <c r="N1279" s="330"/>
      <c r="O1279" s="268"/>
    </row>
    <row r="1280" customFormat="false" ht="14.25" hidden="false" customHeight="true" outlineLevel="0" collapsed="false">
      <c r="A1280" s="330"/>
      <c r="B1280" s="330"/>
      <c r="C1280" s="330"/>
      <c r="D1280" s="330"/>
      <c r="E1280" s="330"/>
      <c r="F1280" s="330"/>
      <c r="G1280" s="330"/>
      <c r="H1280" s="330"/>
      <c r="I1280" s="330"/>
      <c r="J1280" s="330"/>
      <c r="K1280" s="330"/>
      <c r="L1280" s="330"/>
      <c r="M1280" s="330"/>
      <c r="N1280" s="330"/>
      <c r="O1280" s="268"/>
    </row>
    <row r="1281" customFormat="false" ht="14.25" hidden="false" customHeight="true" outlineLevel="0" collapsed="false">
      <c r="A1281" s="330"/>
      <c r="B1281" s="330"/>
      <c r="C1281" s="330"/>
      <c r="D1281" s="330"/>
      <c r="E1281" s="330"/>
      <c r="F1281" s="330"/>
      <c r="G1281" s="330"/>
      <c r="H1281" s="330"/>
      <c r="I1281" s="330"/>
      <c r="J1281" s="330"/>
      <c r="K1281" s="330"/>
      <c r="L1281" s="330"/>
      <c r="M1281" s="330"/>
      <c r="N1281" s="330"/>
      <c r="O1281" s="268"/>
    </row>
    <row r="1282" customFormat="false" ht="14.25" hidden="false" customHeight="true" outlineLevel="0" collapsed="false">
      <c r="A1282" s="330"/>
      <c r="B1282" s="330"/>
      <c r="C1282" s="330"/>
      <c r="D1282" s="330"/>
      <c r="E1282" s="330"/>
      <c r="F1282" s="330"/>
      <c r="G1282" s="330"/>
      <c r="H1282" s="330"/>
      <c r="I1282" s="330"/>
      <c r="J1282" s="330"/>
      <c r="K1282" s="330"/>
      <c r="L1282" s="330"/>
      <c r="M1282" s="330"/>
      <c r="N1282" s="330"/>
      <c r="O1282" s="268"/>
    </row>
    <row r="1283" customFormat="false" ht="14.25" hidden="false" customHeight="true" outlineLevel="0" collapsed="false">
      <c r="A1283" s="330"/>
      <c r="B1283" s="330"/>
      <c r="C1283" s="330"/>
      <c r="D1283" s="330"/>
      <c r="E1283" s="330"/>
      <c r="F1283" s="330"/>
      <c r="G1283" s="330"/>
      <c r="H1283" s="330"/>
      <c r="I1283" s="330"/>
      <c r="J1283" s="330"/>
      <c r="K1283" s="330"/>
      <c r="L1283" s="330"/>
      <c r="M1283" s="330"/>
      <c r="N1283" s="330"/>
      <c r="O1283" s="268"/>
    </row>
    <row r="1284" customFormat="false" ht="14.25" hidden="false" customHeight="true" outlineLevel="0" collapsed="false">
      <c r="A1284" s="330"/>
      <c r="B1284" s="330"/>
      <c r="C1284" s="330"/>
      <c r="D1284" s="330"/>
      <c r="E1284" s="330"/>
      <c r="F1284" s="330"/>
      <c r="G1284" s="330"/>
      <c r="H1284" s="330"/>
      <c r="I1284" s="330"/>
      <c r="J1284" s="330"/>
      <c r="K1284" s="330"/>
      <c r="L1284" s="330"/>
      <c r="M1284" s="330"/>
      <c r="N1284" s="330"/>
      <c r="O1284" s="268"/>
    </row>
    <row r="1285" customFormat="false" ht="14.25" hidden="false" customHeight="true" outlineLevel="0" collapsed="false">
      <c r="A1285" s="330"/>
      <c r="B1285" s="330"/>
      <c r="C1285" s="330"/>
      <c r="D1285" s="330"/>
      <c r="E1285" s="330"/>
      <c r="F1285" s="330"/>
      <c r="G1285" s="330"/>
      <c r="H1285" s="330"/>
      <c r="I1285" s="330"/>
      <c r="J1285" s="330"/>
      <c r="K1285" s="330"/>
      <c r="L1285" s="330"/>
      <c r="M1285" s="330"/>
      <c r="N1285" s="330"/>
      <c r="O1285" s="268"/>
    </row>
    <row r="1286" customFormat="false" ht="14.25" hidden="false" customHeight="true" outlineLevel="0" collapsed="false">
      <c r="A1286" s="330"/>
      <c r="B1286" s="330"/>
      <c r="C1286" s="330"/>
      <c r="D1286" s="330"/>
      <c r="E1286" s="330"/>
      <c r="F1286" s="330"/>
      <c r="G1286" s="330"/>
      <c r="H1286" s="330"/>
      <c r="I1286" s="330"/>
      <c r="J1286" s="330"/>
      <c r="K1286" s="330"/>
      <c r="L1286" s="330"/>
      <c r="M1286" s="330"/>
      <c r="N1286" s="330"/>
      <c r="O1286" s="268"/>
    </row>
    <row r="1287" customFormat="false" ht="14.25" hidden="false" customHeight="true" outlineLevel="0" collapsed="false">
      <c r="A1287" s="330"/>
      <c r="B1287" s="330"/>
      <c r="C1287" s="330"/>
      <c r="D1287" s="330"/>
      <c r="E1287" s="330"/>
      <c r="F1287" s="330"/>
      <c r="G1287" s="330"/>
      <c r="H1287" s="330"/>
      <c r="I1287" s="330"/>
      <c r="J1287" s="330"/>
      <c r="K1287" s="330"/>
      <c r="L1287" s="330"/>
      <c r="M1287" s="330"/>
      <c r="N1287" s="330"/>
      <c r="O1287" s="268"/>
    </row>
    <row r="1288" customFormat="false" ht="14.25" hidden="false" customHeight="true" outlineLevel="0" collapsed="false">
      <c r="A1288" s="330"/>
      <c r="B1288" s="330"/>
      <c r="C1288" s="330"/>
      <c r="D1288" s="330"/>
      <c r="E1288" s="330"/>
      <c r="F1288" s="330"/>
      <c r="G1288" s="330"/>
      <c r="H1288" s="330"/>
      <c r="I1288" s="330"/>
      <c r="J1288" s="330"/>
      <c r="K1288" s="330"/>
      <c r="L1288" s="330"/>
      <c r="M1288" s="330"/>
      <c r="N1288" s="330"/>
      <c r="O1288" s="268"/>
    </row>
    <row r="1289" customFormat="false" ht="14.25" hidden="false" customHeight="true" outlineLevel="0" collapsed="false">
      <c r="A1289" s="330"/>
      <c r="B1289" s="330"/>
      <c r="C1289" s="330"/>
      <c r="D1289" s="330"/>
      <c r="E1289" s="330"/>
      <c r="F1289" s="330"/>
      <c r="G1289" s="330"/>
      <c r="H1289" s="330"/>
      <c r="I1289" s="330"/>
      <c r="J1289" s="330"/>
      <c r="K1289" s="330"/>
      <c r="L1289" s="330"/>
      <c r="M1289" s="330"/>
      <c r="N1289" s="330"/>
      <c r="O1289" s="268"/>
    </row>
    <row r="1290" customFormat="false" ht="14.25" hidden="false" customHeight="true" outlineLevel="0" collapsed="false">
      <c r="A1290" s="330"/>
      <c r="B1290" s="330"/>
      <c r="C1290" s="330"/>
      <c r="D1290" s="330"/>
      <c r="E1290" s="330"/>
      <c r="F1290" s="330"/>
      <c r="G1290" s="330"/>
      <c r="H1290" s="330"/>
      <c r="I1290" s="330"/>
      <c r="J1290" s="330"/>
      <c r="K1290" s="330"/>
      <c r="L1290" s="330"/>
      <c r="M1290" s="330"/>
      <c r="N1290" s="330"/>
      <c r="O1290" s="268"/>
    </row>
    <row r="1291" customFormat="false" ht="14.25" hidden="false" customHeight="true" outlineLevel="0" collapsed="false">
      <c r="A1291" s="330"/>
      <c r="B1291" s="330"/>
      <c r="C1291" s="330"/>
      <c r="D1291" s="330"/>
      <c r="E1291" s="330"/>
      <c r="F1291" s="330"/>
      <c r="G1291" s="330"/>
      <c r="H1291" s="330"/>
      <c r="I1291" s="330"/>
      <c r="J1291" s="330"/>
      <c r="K1291" s="330"/>
      <c r="L1291" s="330"/>
      <c r="M1291" s="330"/>
      <c r="N1291" s="330"/>
      <c r="O1291" s="268"/>
    </row>
    <row r="1292" customFormat="false" ht="18.75" hidden="false" customHeight="true" outlineLevel="0" collapsed="false">
      <c r="A1292" s="330"/>
      <c r="B1292" s="330"/>
      <c r="C1292" s="330"/>
      <c r="D1292" s="330"/>
      <c r="E1292" s="330"/>
      <c r="F1292" s="330"/>
      <c r="G1292" s="330"/>
      <c r="H1292" s="330"/>
      <c r="I1292" s="330"/>
      <c r="J1292" s="330"/>
      <c r="K1292" s="330"/>
      <c r="L1292" s="330"/>
      <c r="M1292" s="330"/>
      <c r="N1292" s="330"/>
      <c r="O1292" s="268"/>
    </row>
    <row r="1293" customFormat="false" ht="14.25" hidden="false" customHeight="true" outlineLevel="0" collapsed="false">
      <c r="A1293" s="330"/>
      <c r="B1293" s="330"/>
      <c r="C1293" s="330"/>
      <c r="D1293" s="330"/>
      <c r="E1293" s="330"/>
      <c r="F1293" s="330"/>
      <c r="G1293" s="330"/>
      <c r="H1293" s="330"/>
      <c r="I1293" s="330"/>
      <c r="J1293" s="330"/>
      <c r="K1293" s="330"/>
      <c r="L1293" s="330"/>
      <c r="M1293" s="330"/>
      <c r="N1293" s="330"/>
      <c r="O1293" s="268"/>
    </row>
    <row r="1294" customFormat="false" ht="14.25" hidden="false" customHeight="true" outlineLevel="0" collapsed="false">
      <c r="A1294" s="330"/>
      <c r="B1294" s="330"/>
      <c r="C1294" s="330"/>
      <c r="D1294" s="330"/>
      <c r="E1294" s="330"/>
      <c r="F1294" s="330"/>
      <c r="G1294" s="330"/>
      <c r="H1294" s="330"/>
      <c r="I1294" s="330"/>
      <c r="J1294" s="330"/>
      <c r="K1294" s="330"/>
      <c r="L1294" s="330"/>
      <c r="M1294" s="330"/>
      <c r="N1294" s="330"/>
      <c r="O1294" s="268"/>
    </row>
    <row r="1295" customFormat="false" ht="14.25" hidden="false" customHeight="true" outlineLevel="0" collapsed="false">
      <c r="A1295" s="330"/>
      <c r="B1295" s="330"/>
      <c r="C1295" s="330"/>
      <c r="D1295" s="330"/>
      <c r="E1295" s="330"/>
      <c r="F1295" s="330"/>
      <c r="G1295" s="330"/>
      <c r="H1295" s="330"/>
      <c r="I1295" s="330"/>
      <c r="J1295" s="330"/>
      <c r="K1295" s="330"/>
      <c r="L1295" s="330"/>
      <c r="M1295" s="330"/>
      <c r="N1295" s="330"/>
      <c r="O1295" s="268"/>
    </row>
    <row r="1296" customFormat="false" ht="14.25" hidden="false" customHeight="true" outlineLevel="0" collapsed="false">
      <c r="A1296" s="330"/>
      <c r="B1296" s="330"/>
      <c r="C1296" s="330"/>
      <c r="D1296" s="330"/>
      <c r="E1296" s="330"/>
      <c r="F1296" s="330"/>
      <c r="G1296" s="330"/>
      <c r="H1296" s="330"/>
      <c r="I1296" s="330"/>
      <c r="J1296" s="330"/>
      <c r="K1296" s="330"/>
      <c r="L1296" s="330"/>
      <c r="M1296" s="330"/>
      <c r="N1296" s="330"/>
      <c r="O1296" s="268"/>
    </row>
    <row r="1297" customFormat="false" ht="14.25" hidden="false" customHeight="true" outlineLevel="0" collapsed="false">
      <c r="A1297" s="330"/>
      <c r="B1297" s="330"/>
      <c r="C1297" s="330"/>
      <c r="D1297" s="330"/>
      <c r="E1297" s="330"/>
      <c r="F1297" s="330"/>
      <c r="G1297" s="330"/>
      <c r="H1297" s="330"/>
      <c r="I1297" s="330"/>
      <c r="J1297" s="330"/>
      <c r="K1297" s="330"/>
      <c r="L1297" s="330"/>
      <c r="M1297" s="330"/>
      <c r="N1297" s="330"/>
      <c r="O1297" s="268"/>
    </row>
    <row r="1298" customFormat="false" ht="14.25" hidden="false" customHeight="true" outlineLevel="0" collapsed="false">
      <c r="A1298" s="330"/>
      <c r="B1298" s="330"/>
      <c r="C1298" s="330"/>
      <c r="D1298" s="330"/>
      <c r="E1298" s="330"/>
      <c r="F1298" s="330"/>
      <c r="G1298" s="330"/>
      <c r="H1298" s="330"/>
      <c r="I1298" s="330"/>
      <c r="J1298" s="330"/>
      <c r="K1298" s="330"/>
      <c r="L1298" s="330"/>
      <c r="M1298" s="330"/>
      <c r="N1298" s="330"/>
      <c r="O1298" s="268"/>
    </row>
    <row r="1299" customFormat="false" ht="14.25" hidden="false" customHeight="true" outlineLevel="0" collapsed="false">
      <c r="A1299" s="330"/>
      <c r="B1299" s="330"/>
      <c r="C1299" s="330"/>
      <c r="D1299" s="330"/>
      <c r="E1299" s="330"/>
      <c r="F1299" s="330"/>
      <c r="G1299" s="330"/>
      <c r="H1299" s="330"/>
      <c r="I1299" s="330"/>
      <c r="J1299" s="330"/>
      <c r="K1299" s="330"/>
      <c r="L1299" s="330"/>
      <c r="M1299" s="330"/>
      <c r="N1299" s="330"/>
      <c r="O1299" s="268"/>
    </row>
    <row r="1300" customFormat="false" ht="14.25" hidden="false" customHeight="true" outlineLevel="0" collapsed="false">
      <c r="A1300" s="330"/>
      <c r="B1300" s="330"/>
      <c r="C1300" s="330"/>
      <c r="D1300" s="330"/>
      <c r="E1300" s="330"/>
      <c r="F1300" s="330"/>
      <c r="G1300" s="330"/>
      <c r="H1300" s="330"/>
      <c r="I1300" s="330"/>
      <c r="J1300" s="330"/>
      <c r="K1300" s="330"/>
      <c r="L1300" s="330"/>
      <c r="M1300" s="330"/>
      <c r="N1300" s="330"/>
      <c r="O1300" s="268"/>
    </row>
    <row r="1301" customFormat="false" ht="15" hidden="false" customHeight="true" outlineLevel="0" collapsed="false">
      <c r="A1301" s="330"/>
      <c r="B1301" s="330"/>
      <c r="C1301" s="330"/>
      <c r="D1301" s="330"/>
      <c r="E1301" s="330"/>
      <c r="F1301" s="330"/>
      <c r="G1301" s="330"/>
      <c r="H1301" s="330"/>
      <c r="I1301" s="330"/>
      <c r="J1301" s="330"/>
      <c r="K1301" s="330"/>
      <c r="L1301" s="330"/>
      <c r="M1301" s="330"/>
      <c r="N1301" s="330"/>
      <c r="O1301" s="268"/>
    </row>
    <row r="1302" customFormat="false" ht="15" hidden="false" customHeight="true" outlineLevel="0" collapsed="false">
      <c r="A1302" s="330"/>
      <c r="B1302" s="330"/>
      <c r="C1302" s="330"/>
      <c r="D1302" s="330"/>
      <c r="E1302" s="330"/>
      <c r="F1302" s="330"/>
      <c r="G1302" s="330"/>
      <c r="H1302" s="330"/>
      <c r="I1302" s="330"/>
      <c r="J1302" s="330"/>
      <c r="K1302" s="330"/>
      <c r="L1302" s="330"/>
      <c r="M1302" s="330"/>
      <c r="N1302" s="330"/>
      <c r="O1302" s="268"/>
    </row>
    <row r="1303" customFormat="false" ht="14.25" hidden="false" customHeight="true" outlineLevel="0" collapsed="false">
      <c r="A1303" s="330"/>
      <c r="B1303" s="330"/>
      <c r="C1303" s="330"/>
      <c r="D1303" s="330"/>
      <c r="E1303" s="330"/>
      <c r="F1303" s="330"/>
      <c r="G1303" s="330"/>
      <c r="H1303" s="330"/>
      <c r="I1303" s="330"/>
      <c r="J1303" s="330"/>
      <c r="K1303" s="330"/>
      <c r="L1303" s="330"/>
      <c r="M1303" s="330"/>
      <c r="N1303" s="330"/>
      <c r="O1303" s="268"/>
    </row>
    <row r="1304" customFormat="false" ht="14.25" hidden="false" customHeight="true" outlineLevel="0" collapsed="false">
      <c r="A1304" s="330"/>
      <c r="B1304" s="330"/>
      <c r="C1304" s="330"/>
      <c r="D1304" s="330"/>
      <c r="E1304" s="330"/>
      <c r="F1304" s="330"/>
      <c r="G1304" s="330"/>
      <c r="H1304" s="330"/>
      <c r="I1304" s="330"/>
      <c r="J1304" s="330"/>
      <c r="K1304" s="330"/>
      <c r="L1304" s="330"/>
      <c r="M1304" s="330"/>
      <c r="N1304" s="330"/>
      <c r="O1304" s="268"/>
    </row>
    <row r="1305" customFormat="false" ht="14.25" hidden="false" customHeight="true" outlineLevel="0" collapsed="false">
      <c r="A1305" s="330"/>
      <c r="B1305" s="330"/>
      <c r="C1305" s="330"/>
      <c r="D1305" s="330"/>
      <c r="E1305" s="330"/>
      <c r="F1305" s="330"/>
      <c r="G1305" s="330"/>
      <c r="H1305" s="330"/>
      <c r="I1305" s="330"/>
      <c r="J1305" s="330"/>
      <c r="K1305" s="330"/>
      <c r="L1305" s="330"/>
      <c r="M1305" s="330"/>
      <c r="N1305" s="330"/>
      <c r="O1305" s="268"/>
    </row>
    <row r="1306" customFormat="false" ht="14.25" hidden="false" customHeight="true" outlineLevel="0" collapsed="false">
      <c r="A1306" s="330"/>
      <c r="B1306" s="330"/>
      <c r="C1306" s="330"/>
      <c r="D1306" s="330"/>
      <c r="E1306" s="330"/>
      <c r="F1306" s="330"/>
      <c r="G1306" s="330"/>
      <c r="H1306" s="330"/>
      <c r="I1306" s="330"/>
      <c r="J1306" s="330"/>
      <c r="K1306" s="330"/>
      <c r="L1306" s="330"/>
      <c r="M1306" s="330"/>
      <c r="N1306" s="330"/>
      <c r="O1306" s="268"/>
    </row>
    <row r="1307" customFormat="false" ht="14.25" hidden="false" customHeight="true" outlineLevel="0" collapsed="false">
      <c r="A1307" s="330"/>
      <c r="B1307" s="330"/>
      <c r="C1307" s="330"/>
      <c r="D1307" s="330"/>
      <c r="E1307" s="330"/>
      <c r="F1307" s="330"/>
      <c r="G1307" s="330"/>
      <c r="H1307" s="330"/>
      <c r="I1307" s="330"/>
      <c r="J1307" s="330"/>
      <c r="K1307" s="330"/>
      <c r="L1307" s="330"/>
      <c r="M1307" s="330"/>
      <c r="N1307" s="330"/>
      <c r="O1307" s="268"/>
    </row>
    <row r="1308" customFormat="false" ht="14.25" hidden="false" customHeight="true" outlineLevel="0" collapsed="false">
      <c r="A1308" s="330"/>
      <c r="B1308" s="330"/>
      <c r="C1308" s="330"/>
      <c r="D1308" s="330"/>
      <c r="E1308" s="330"/>
      <c r="F1308" s="330"/>
      <c r="G1308" s="330"/>
      <c r="H1308" s="330"/>
      <c r="I1308" s="330"/>
      <c r="J1308" s="330"/>
      <c r="K1308" s="330"/>
      <c r="L1308" s="330"/>
      <c r="M1308" s="330"/>
      <c r="N1308" s="330"/>
      <c r="O1308" s="268"/>
    </row>
    <row r="1309" customFormat="false" ht="14.25" hidden="false" customHeight="true" outlineLevel="0" collapsed="false">
      <c r="A1309" s="330"/>
      <c r="B1309" s="330"/>
      <c r="C1309" s="330"/>
      <c r="D1309" s="330"/>
      <c r="E1309" s="330"/>
      <c r="F1309" s="330"/>
      <c r="G1309" s="330"/>
      <c r="H1309" s="330"/>
      <c r="I1309" s="330"/>
      <c r="J1309" s="330"/>
      <c r="K1309" s="330"/>
      <c r="L1309" s="330"/>
      <c r="M1309" s="330"/>
      <c r="N1309" s="330"/>
      <c r="O1309" s="268"/>
    </row>
    <row r="1310" customFormat="false" ht="14.25" hidden="false" customHeight="true" outlineLevel="0" collapsed="false">
      <c r="A1310" s="330"/>
      <c r="B1310" s="330"/>
      <c r="C1310" s="330"/>
      <c r="D1310" s="330"/>
      <c r="E1310" s="330"/>
      <c r="F1310" s="330"/>
      <c r="G1310" s="330"/>
      <c r="H1310" s="330"/>
      <c r="I1310" s="330"/>
      <c r="J1310" s="330"/>
      <c r="K1310" s="330"/>
      <c r="L1310" s="330"/>
      <c r="M1310" s="330"/>
      <c r="N1310" s="330"/>
      <c r="O1310" s="268"/>
    </row>
    <row r="1311" customFormat="false" ht="14.25" hidden="false" customHeight="true" outlineLevel="0" collapsed="false">
      <c r="A1311" s="330"/>
      <c r="B1311" s="330"/>
      <c r="C1311" s="330"/>
      <c r="D1311" s="330"/>
      <c r="E1311" s="330"/>
      <c r="F1311" s="330"/>
      <c r="G1311" s="330"/>
      <c r="H1311" s="330"/>
      <c r="I1311" s="330"/>
      <c r="J1311" s="330"/>
      <c r="K1311" s="330"/>
      <c r="L1311" s="330"/>
      <c r="M1311" s="330"/>
      <c r="N1311" s="330"/>
      <c r="O1311" s="268"/>
    </row>
    <row r="1312" customFormat="false" ht="14.25" hidden="false" customHeight="true" outlineLevel="0" collapsed="false">
      <c r="A1312" s="330"/>
      <c r="B1312" s="330"/>
      <c r="C1312" s="330"/>
      <c r="D1312" s="330"/>
      <c r="E1312" s="330"/>
      <c r="F1312" s="330"/>
      <c r="G1312" s="330"/>
      <c r="H1312" s="330"/>
      <c r="I1312" s="330"/>
      <c r="J1312" s="330"/>
      <c r="K1312" s="330"/>
      <c r="L1312" s="330"/>
      <c r="M1312" s="330"/>
      <c r="N1312" s="330"/>
      <c r="O1312" s="268"/>
    </row>
    <row r="1313" customFormat="false" ht="14.25" hidden="false" customHeight="true" outlineLevel="0" collapsed="false">
      <c r="A1313" s="330"/>
      <c r="B1313" s="330"/>
      <c r="C1313" s="330"/>
      <c r="D1313" s="330"/>
      <c r="E1313" s="330"/>
      <c r="F1313" s="330"/>
      <c r="G1313" s="330"/>
      <c r="H1313" s="330"/>
      <c r="I1313" s="330"/>
      <c r="J1313" s="330"/>
      <c r="K1313" s="330"/>
      <c r="L1313" s="330"/>
      <c r="M1313" s="330"/>
      <c r="N1313" s="330"/>
      <c r="O1313" s="268"/>
    </row>
    <row r="1314" customFormat="false" ht="14.25" hidden="false" customHeight="true" outlineLevel="0" collapsed="false">
      <c r="A1314" s="330"/>
      <c r="B1314" s="330"/>
      <c r="C1314" s="330"/>
      <c r="D1314" s="330"/>
      <c r="E1314" s="330"/>
      <c r="F1314" s="330"/>
      <c r="G1314" s="330"/>
      <c r="H1314" s="330"/>
      <c r="I1314" s="330"/>
      <c r="J1314" s="330"/>
      <c r="K1314" s="330"/>
      <c r="L1314" s="330"/>
      <c r="M1314" s="330"/>
      <c r="N1314" s="330"/>
      <c r="O1314" s="268"/>
    </row>
    <row r="1315" customFormat="false" ht="14.25" hidden="false" customHeight="true" outlineLevel="0" collapsed="false">
      <c r="A1315" s="330"/>
      <c r="B1315" s="330"/>
      <c r="C1315" s="330"/>
      <c r="D1315" s="330"/>
      <c r="E1315" s="330"/>
      <c r="F1315" s="330"/>
      <c r="G1315" s="330"/>
      <c r="H1315" s="330"/>
      <c r="I1315" s="330"/>
      <c r="J1315" s="330"/>
      <c r="K1315" s="330"/>
      <c r="L1315" s="330"/>
      <c r="M1315" s="330"/>
      <c r="N1315" s="330"/>
      <c r="O1315" s="268"/>
    </row>
    <row r="1316" customFormat="false" ht="14.25" hidden="false" customHeight="true" outlineLevel="0" collapsed="false">
      <c r="A1316" s="330"/>
      <c r="B1316" s="330"/>
      <c r="C1316" s="330"/>
      <c r="D1316" s="330"/>
      <c r="E1316" s="330"/>
      <c r="F1316" s="330"/>
      <c r="G1316" s="330"/>
      <c r="H1316" s="330"/>
      <c r="I1316" s="330"/>
      <c r="J1316" s="330"/>
      <c r="K1316" s="330"/>
      <c r="L1316" s="330"/>
      <c r="M1316" s="330"/>
      <c r="N1316" s="330"/>
      <c r="O1316" s="268"/>
    </row>
    <row r="1317" customFormat="false" ht="14.25" hidden="false" customHeight="true" outlineLevel="0" collapsed="false">
      <c r="A1317" s="330"/>
      <c r="B1317" s="330"/>
      <c r="C1317" s="330"/>
      <c r="D1317" s="330"/>
      <c r="E1317" s="330"/>
      <c r="F1317" s="330"/>
      <c r="G1317" s="330"/>
      <c r="H1317" s="330"/>
      <c r="I1317" s="330"/>
      <c r="J1317" s="330"/>
      <c r="K1317" s="330"/>
      <c r="L1317" s="330"/>
      <c r="M1317" s="330"/>
      <c r="N1317" s="330"/>
      <c r="O1317" s="268"/>
    </row>
    <row r="1318" customFormat="false" ht="14.25" hidden="false" customHeight="true" outlineLevel="0" collapsed="false">
      <c r="A1318" s="330"/>
      <c r="B1318" s="330"/>
      <c r="C1318" s="330"/>
      <c r="D1318" s="330"/>
      <c r="E1318" s="330"/>
      <c r="F1318" s="330"/>
      <c r="G1318" s="330"/>
      <c r="H1318" s="330"/>
      <c r="I1318" s="330"/>
      <c r="J1318" s="330"/>
      <c r="K1318" s="330"/>
      <c r="L1318" s="330"/>
      <c r="M1318" s="330"/>
      <c r="N1318" s="330"/>
      <c r="O1318" s="268"/>
    </row>
    <row r="1319" customFormat="false" ht="14.25" hidden="false" customHeight="true" outlineLevel="0" collapsed="false">
      <c r="A1319" s="330"/>
      <c r="B1319" s="330"/>
      <c r="C1319" s="330"/>
      <c r="D1319" s="330"/>
      <c r="E1319" s="330"/>
      <c r="F1319" s="330"/>
      <c r="G1319" s="330"/>
      <c r="H1319" s="330"/>
      <c r="I1319" s="330"/>
      <c r="J1319" s="330"/>
      <c r="K1319" s="330"/>
      <c r="L1319" s="330"/>
      <c r="M1319" s="330"/>
      <c r="N1319" s="330"/>
      <c r="O1319" s="268"/>
    </row>
    <row r="1320" customFormat="false" ht="14.25" hidden="false" customHeight="true" outlineLevel="0" collapsed="false">
      <c r="A1320" s="330"/>
      <c r="B1320" s="330"/>
      <c r="C1320" s="330"/>
      <c r="D1320" s="330"/>
      <c r="E1320" s="330"/>
      <c r="F1320" s="330"/>
      <c r="G1320" s="330"/>
      <c r="H1320" s="330"/>
      <c r="I1320" s="330"/>
      <c r="J1320" s="330"/>
      <c r="K1320" s="330"/>
      <c r="L1320" s="330"/>
      <c r="M1320" s="330"/>
      <c r="N1320" s="330"/>
      <c r="O1320" s="268"/>
    </row>
    <row r="1321" customFormat="false" ht="14.25" hidden="false" customHeight="true" outlineLevel="0" collapsed="false">
      <c r="A1321" s="330"/>
      <c r="B1321" s="330"/>
      <c r="C1321" s="330"/>
      <c r="D1321" s="330"/>
      <c r="E1321" s="330"/>
      <c r="F1321" s="330"/>
      <c r="G1321" s="330"/>
      <c r="H1321" s="330"/>
      <c r="I1321" s="330"/>
      <c r="J1321" s="330"/>
      <c r="K1321" s="330"/>
      <c r="L1321" s="330"/>
      <c r="M1321" s="330"/>
      <c r="N1321" s="330"/>
      <c r="O1321" s="268"/>
    </row>
    <row r="1322" customFormat="false" ht="14.25" hidden="false" customHeight="true" outlineLevel="0" collapsed="false">
      <c r="A1322" s="330"/>
      <c r="B1322" s="330"/>
      <c r="C1322" s="330"/>
      <c r="D1322" s="330"/>
      <c r="E1322" s="330"/>
      <c r="F1322" s="330"/>
      <c r="G1322" s="330"/>
      <c r="H1322" s="330"/>
      <c r="I1322" s="330"/>
      <c r="J1322" s="330"/>
      <c r="K1322" s="330"/>
      <c r="L1322" s="330"/>
      <c r="M1322" s="330"/>
      <c r="N1322" s="330"/>
      <c r="O1322" s="268"/>
    </row>
    <row r="1323" customFormat="false" ht="14.25" hidden="false" customHeight="true" outlineLevel="0" collapsed="false">
      <c r="A1323" s="330"/>
      <c r="B1323" s="330"/>
      <c r="C1323" s="330"/>
      <c r="D1323" s="330"/>
      <c r="E1323" s="330"/>
      <c r="F1323" s="330"/>
      <c r="G1323" s="330"/>
      <c r="H1323" s="330"/>
      <c r="I1323" s="330"/>
      <c r="J1323" s="330"/>
      <c r="K1323" s="330"/>
      <c r="L1323" s="330"/>
      <c r="M1323" s="330"/>
      <c r="N1323" s="330"/>
      <c r="O1323" s="268"/>
    </row>
    <row r="1324" customFormat="false" ht="14.25" hidden="false" customHeight="true" outlineLevel="0" collapsed="false">
      <c r="A1324" s="330"/>
      <c r="B1324" s="330"/>
      <c r="C1324" s="330"/>
      <c r="D1324" s="330"/>
      <c r="E1324" s="330"/>
      <c r="F1324" s="330"/>
      <c r="G1324" s="330"/>
      <c r="H1324" s="330"/>
      <c r="I1324" s="330"/>
      <c r="J1324" s="330"/>
      <c r="K1324" s="330"/>
      <c r="L1324" s="330"/>
      <c r="M1324" s="330"/>
      <c r="N1324" s="330"/>
      <c r="O1324" s="268"/>
    </row>
    <row r="1325" customFormat="false" ht="14.25" hidden="false" customHeight="true" outlineLevel="0" collapsed="false">
      <c r="A1325" s="330"/>
      <c r="B1325" s="330"/>
      <c r="C1325" s="330"/>
      <c r="D1325" s="330"/>
      <c r="E1325" s="330"/>
      <c r="F1325" s="330"/>
      <c r="G1325" s="330"/>
      <c r="H1325" s="330"/>
      <c r="I1325" s="330"/>
      <c r="J1325" s="330"/>
      <c r="K1325" s="330"/>
      <c r="L1325" s="330"/>
      <c r="M1325" s="330"/>
      <c r="N1325" s="330"/>
      <c r="O1325" s="268"/>
    </row>
    <row r="1326" customFormat="false" ht="14.25" hidden="false" customHeight="true" outlineLevel="0" collapsed="false">
      <c r="A1326" s="330"/>
      <c r="B1326" s="330"/>
      <c r="C1326" s="330"/>
      <c r="D1326" s="330"/>
      <c r="E1326" s="330"/>
      <c r="F1326" s="330"/>
      <c r="G1326" s="330"/>
      <c r="H1326" s="330"/>
      <c r="I1326" s="330"/>
      <c r="J1326" s="330"/>
      <c r="K1326" s="330"/>
      <c r="L1326" s="330"/>
      <c r="M1326" s="330"/>
      <c r="N1326" s="330"/>
      <c r="O1326" s="268"/>
    </row>
    <row r="1327" customFormat="false" ht="14.25" hidden="false" customHeight="true" outlineLevel="0" collapsed="false">
      <c r="A1327" s="330"/>
      <c r="B1327" s="330"/>
      <c r="C1327" s="330"/>
      <c r="D1327" s="330"/>
      <c r="E1327" s="330"/>
      <c r="F1327" s="330"/>
      <c r="G1327" s="330"/>
      <c r="H1327" s="330"/>
      <c r="I1327" s="330"/>
      <c r="J1327" s="330"/>
      <c r="K1327" s="330"/>
      <c r="L1327" s="330"/>
      <c r="M1327" s="330"/>
      <c r="N1327" s="330"/>
      <c r="O1327" s="268"/>
    </row>
    <row r="1328" customFormat="false" ht="14.25" hidden="false" customHeight="true" outlineLevel="0" collapsed="false">
      <c r="A1328" s="330"/>
      <c r="B1328" s="330"/>
      <c r="C1328" s="330"/>
      <c r="D1328" s="330"/>
      <c r="E1328" s="330"/>
      <c r="F1328" s="330"/>
      <c r="G1328" s="330"/>
      <c r="H1328" s="330"/>
      <c r="I1328" s="330"/>
      <c r="J1328" s="330"/>
      <c r="K1328" s="330"/>
      <c r="L1328" s="330"/>
      <c r="M1328" s="330"/>
      <c r="N1328" s="330"/>
      <c r="O1328" s="268"/>
    </row>
    <row r="1329" customFormat="false" ht="14.25" hidden="false" customHeight="true" outlineLevel="0" collapsed="false">
      <c r="A1329" s="330"/>
      <c r="B1329" s="330"/>
      <c r="C1329" s="330"/>
      <c r="D1329" s="330"/>
      <c r="E1329" s="330"/>
      <c r="F1329" s="330"/>
      <c r="G1329" s="330"/>
      <c r="H1329" s="330"/>
      <c r="I1329" s="330"/>
      <c r="J1329" s="330"/>
      <c r="K1329" s="330"/>
      <c r="L1329" s="330"/>
      <c r="M1329" s="330"/>
      <c r="N1329" s="330"/>
      <c r="O1329" s="268"/>
    </row>
    <row r="1330" customFormat="false" ht="14.25" hidden="false" customHeight="true" outlineLevel="0" collapsed="false">
      <c r="A1330" s="330"/>
      <c r="B1330" s="330"/>
      <c r="C1330" s="330"/>
      <c r="D1330" s="330"/>
      <c r="E1330" s="330"/>
      <c r="F1330" s="330"/>
      <c r="G1330" s="330"/>
      <c r="H1330" s="330"/>
      <c r="I1330" s="330"/>
      <c r="J1330" s="330"/>
      <c r="K1330" s="330"/>
      <c r="L1330" s="330"/>
      <c r="M1330" s="330"/>
      <c r="N1330" s="330"/>
      <c r="O1330" s="268"/>
    </row>
    <row r="1331" customFormat="false" ht="14.25" hidden="false" customHeight="true" outlineLevel="0" collapsed="false">
      <c r="A1331" s="330"/>
      <c r="B1331" s="330"/>
      <c r="C1331" s="330"/>
      <c r="D1331" s="330"/>
      <c r="E1331" s="330"/>
      <c r="F1331" s="330"/>
      <c r="G1331" s="330"/>
      <c r="H1331" s="330"/>
      <c r="I1331" s="330"/>
      <c r="J1331" s="330"/>
      <c r="K1331" s="330"/>
      <c r="L1331" s="330"/>
      <c r="M1331" s="330"/>
      <c r="N1331" s="330"/>
      <c r="O1331" s="268"/>
    </row>
    <row r="1332" customFormat="false" ht="14.25" hidden="false" customHeight="true" outlineLevel="0" collapsed="false">
      <c r="A1332" s="330"/>
      <c r="B1332" s="330"/>
      <c r="C1332" s="330"/>
      <c r="D1332" s="330"/>
      <c r="E1332" s="330"/>
      <c r="F1332" s="330"/>
      <c r="G1332" s="330"/>
      <c r="H1332" s="330"/>
      <c r="I1332" s="330"/>
      <c r="J1332" s="330"/>
      <c r="K1332" s="330"/>
      <c r="L1332" s="330"/>
      <c r="M1332" s="330"/>
      <c r="N1332" s="330"/>
      <c r="O1332" s="268"/>
    </row>
    <row r="1333" customFormat="false" ht="14.25" hidden="false" customHeight="true" outlineLevel="0" collapsed="false">
      <c r="A1333" s="330"/>
      <c r="B1333" s="330"/>
      <c r="C1333" s="330"/>
      <c r="D1333" s="330"/>
      <c r="E1333" s="330"/>
      <c r="F1333" s="330"/>
      <c r="G1333" s="330"/>
      <c r="H1333" s="330"/>
      <c r="I1333" s="330"/>
      <c r="J1333" s="330"/>
      <c r="K1333" s="330"/>
      <c r="L1333" s="330"/>
      <c r="M1333" s="330"/>
      <c r="N1333" s="330"/>
      <c r="O1333" s="268"/>
    </row>
    <row r="1334" customFormat="false" ht="14.25" hidden="false" customHeight="true" outlineLevel="0" collapsed="false">
      <c r="A1334" s="330"/>
      <c r="B1334" s="330"/>
      <c r="C1334" s="330"/>
      <c r="D1334" s="330"/>
      <c r="E1334" s="330"/>
      <c r="F1334" s="330"/>
      <c r="G1334" s="330"/>
      <c r="H1334" s="330"/>
      <c r="I1334" s="330"/>
      <c r="J1334" s="330"/>
      <c r="K1334" s="330"/>
      <c r="L1334" s="330"/>
      <c r="M1334" s="330"/>
      <c r="N1334" s="330"/>
      <c r="O1334" s="268"/>
    </row>
    <row r="1335" customFormat="false" ht="14.25" hidden="false" customHeight="true" outlineLevel="0" collapsed="false">
      <c r="A1335" s="330"/>
      <c r="B1335" s="330"/>
      <c r="C1335" s="330"/>
      <c r="D1335" s="330"/>
      <c r="E1335" s="330"/>
      <c r="F1335" s="330"/>
      <c r="G1335" s="330"/>
      <c r="H1335" s="330"/>
      <c r="I1335" s="330"/>
      <c r="J1335" s="330"/>
      <c r="K1335" s="330"/>
      <c r="L1335" s="330"/>
      <c r="M1335" s="330"/>
      <c r="N1335" s="330"/>
      <c r="O1335" s="268"/>
    </row>
    <row r="1336" customFormat="false" ht="14.25" hidden="false" customHeight="true" outlineLevel="0" collapsed="false">
      <c r="A1336" s="330"/>
      <c r="B1336" s="330"/>
      <c r="C1336" s="330"/>
      <c r="D1336" s="330"/>
      <c r="E1336" s="330"/>
      <c r="F1336" s="330"/>
      <c r="G1336" s="330"/>
      <c r="H1336" s="330"/>
      <c r="I1336" s="330"/>
      <c r="J1336" s="330"/>
      <c r="K1336" s="330"/>
      <c r="L1336" s="330"/>
      <c r="M1336" s="330"/>
      <c r="N1336" s="330"/>
      <c r="O1336" s="268"/>
    </row>
    <row r="1337" customFormat="false" ht="14.25" hidden="false" customHeight="true" outlineLevel="0" collapsed="false">
      <c r="A1337" s="330"/>
      <c r="B1337" s="330"/>
      <c r="C1337" s="330"/>
      <c r="D1337" s="330"/>
      <c r="E1337" s="330"/>
      <c r="F1337" s="330"/>
      <c r="G1337" s="330"/>
      <c r="H1337" s="330"/>
      <c r="I1337" s="330"/>
      <c r="J1337" s="330"/>
      <c r="K1337" s="330"/>
      <c r="L1337" s="330"/>
      <c r="M1337" s="330"/>
      <c r="N1337" s="330"/>
      <c r="O1337" s="268"/>
    </row>
    <row r="1338" customFormat="false" ht="14.25" hidden="false" customHeight="true" outlineLevel="0" collapsed="false">
      <c r="A1338" s="330"/>
      <c r="B1338" s="330"/>
      <c r="C1338" s="330"/>
      <c r="D1338" s="330"/>
      <c r="E1338" s="330"/>
      <c r="F1338" s="330"/>
      <c r="G1338" s="330"/>
      <c r="H1338" s="330"/>
      <c r="I1338" s="330"/>
      <c r="J1338" s="330"/>
      <c r="K1338" s="330"/>
      <c r="L1338" s="330"/>
      <c r="M1338" s="330"/>
      <c r="N1338" s="330"/>
      <c r="O1338" s="268"/>
    </row>
    <row r="1339" customFormat="false" ht="14.25" hidden="false" customHeight="true" outlineLevel="0" collapsed="false">
      <c r="A1339" s="330"/>
      <c r="B1339" s="330"/>
      <c r="C1339" s="330"/>
      <c r="D1339" s="330"/>
      <c r="E1339" s="330"/>
      <c r="F1339" s="330"/>
      <c r="G1339" s="330"/>
      <c r="H1339" s="330"/>
      <c r="I1339" s="330"/>
      <c r="J1339" s="330"/>
      <c r="K1339" s="330"/>
      <c r="L1339" s="330"/>
      <c r="M1339" s="330"/>
      <c r="N1339" s="330"/>
      <c r="O1339" s="268"/>
    </row>
    <row r="1340" customFormat="false" ht="14.25" hidden="false" customHeight="true" outlineLevel="0" collapsed="false">
      <c r="A1340" s="330"/>
      <c r="B1340" s="330"/>
      <c r="C1340" s="330"/>
      <c r="D1340" s="330"/>
      <c r="E1340" s="330"/>
      <c r="F1340" s="330"/>
      <c r="G1340" s="330"/>
      <c r="H1340" s="330"/>
      <c r="I1340" s="330"/>
      <c r="J1340" s="330"/>
      <c r="K1340" s="330"/>
      <c r="L1340" s="330"/>
      <c r="M1340" s="330"/>
      <c r="N1340" s="330"/>
      <c r="O1340" s="268"/>
    </row>
    <row r="1341" customFormat="false" ht="14.25" hidden="false" customHeight="true" outlineLevel="0" collapsed="false">
      <c r="A1341" s="330"/>
      <c r="B1341" s="330"/>
      <c r="C1341" s="330"/>
      <c r="D1341" s="330"/>
      <c r="E1341" s="330"/>
      <c r="F1341" s="330"/>
      <c r="G1341" s="330"/>
      <c r="H1341" s="330"/>
      <c r="I1341" s="330"/>
      <c r="J1341" s="330"/>
      <c r="K1341" s="330"/>
      <c r="L1341" s="330"/>
      <c r="M1341" s="330"/>
      <c r="N1341" s="330"/>
      <c r="O1341" s="268"/>
    </row>
    <row r="1342" customFormat="false" ht="14.25" hidden="false" customHeight="true" outlineLevel="0" collapsed="false">
      <c r="A1342" s="330"/>
      <c r="B1342" s="330"/>
      <c r="C1342" s="330"/>
      <c r="D1342" s="330"/>
      <c r="E1342" s="330"/>
      <c r="F1342" s="330"/>
      <c r="G1342" s="330"/>
      <c r="H1342" s="330"/>
      <c r="I1342" s="330"/>
      <c r="J1342" s="330"/>
      <c r="K1342" s="330"/>
      <c r="L1342" s="330"/>
      <c r="M1342" s="330"/>
      <c r="N1342" s="330"/>
      <c r="O1342" s="268"/>
    </row>
    <row r="1343" customFormat="false" ht="14.25" hidden="false" customHeight="true" outlineLevel="0" collapsed="false">
      <c r="A1343" s="330"/>
      <c r="B1343" s="330"/>
      <c r="C1343" s="330"/>
      <c r="D1343" s="330"/>
      <c r="E1343" s="330"/>
      <c r="F1343" s="330"/>
      <c r="G1343" s="330"/>
      <c r="H1343" s="330"/>
      <c r="I1343" s="330"/>
      <c r="J1343" s="330"/>
      <c r="K1343" s="330"/>
      <c r="L1343" s="330"/>
      <c r="M1343" s="330"/>
      <c r="N1343" s="330"/>
      <c r="O1343" s="268"/>
    </row>
    <row r="1344" customFormat="false" ht="14.25" hidden="false" customHeight="true" outlineLevel="0" collapsed="false">
      <c r="A1344" s="330"/>
      <c r="B1344" s="330"/>
      <c r="C1344" s="330"/>
      <c r="D1344" s="330"/>
      <c r="E1344" s="330"/>
      <c r="F1344" s="330"/>
      <c r="G1344" s="330"/>
      <c r="H1344" s="330"/>
      <c r="I1344" s="330"/>
      <c r="J1344" s="330"/>
      <c r="K1344" s="330"/>
      <c r="L1344" s="330"/>
      <c r="M1344" s="330"/>
      <c r="N1344" s="330"/>
      <c r="O1344" s="268"/>
    </row>
    <row r="1345" customFormat="false" ht="14.25" hidden="false" customHeight="true" outlineLevel="0" collapsed="false">
      <c r="A1345" s="330"/>
      <c r="B1345" s="330"/>
      <c r="C1345" s="330"/>
      <c r="D1345" s="330"/>
      <c r="E1345" s="330"/>
      <c r="F1345" s="330"/>
      <c r="G1345" s="330"/>
      <c r="H1345" s="330"/>
      <c r="I1345" s="330"/>
      <c r="J1345" s="330"/>
      <c r="K1345" s="330"/>
      <c r="L1345" s="330"/>
      <c r="M1345" s="330"/>
      <c r="N1345" s="330"/>
      <c r="O1345" s="268"/>
    </row>
    <row r="1346" customFormat="false" ht="14.25" hidden="false" customHeight="true" outlineLevel="0" collapsed="false">
      <c r="A1346" s="330"/>
      <c r="B1346" s="330"/>
      <c r="C1346" s="330"/>
      <c r="D1346" s="330"/>
      <c r="E1346" s="330"/>
      <c r="F1346" s="330"/>
      <c r="G1346" s="330"/>
      <c r="H1346" s="330"/>
      <c r="I1346" s="330"/>
      <c r="J1346" s="330"/>
      <c r="K1346" s="330"/>
      <c r="L1346" s="330"/>
      <c r="M1346" s="330"/>
      <c r="N1346" s="330"/>
      <c r="O1346" s="268"/>
    </row>
    <row r="1347" customFormat="false" ht="14.25" hidden="false" customHeight="true" outlineLevel="0" collapsed="false">
      <c r="A1347" s="330"/>
      <c r="B1347" s="330"/>
      <c r="C1347" s="330"/>
      <c r="D1347" s="330"/>
      <c r="E1347" s="330"/>
      <c r="F1347" s="330"/>
      <c r="G1347" s="330"/>
      <c r="H1347" s="330"/>
      <c r="I1347" s="330"/>
      <c r="J1347" s="330"/>
      <c r="K1347" s="330"/>
      <c r="L1347" s="330"/>
      <c r="M1347" s="330"/>
      <c r="N1347" s="330"/>
      <c r="O1347" s="268"/>
    </row>
    <row r="1348" customFormat="false" ht="14.25" hidden="false" customHeight="true" outlineLevel="0" collapsed="false">
      <c r="A1348" s="330"/>
      <c r="B1348" s="330"/>
      <c r="C1348" s="330"/>
      <c r="D1348" s="330"/>
      <c r="E1348" s="330"/>
      <c r="F1348" s="330"/>
      <c r="G1348" s="330"/>
      <c r="H1348" s="330"/>
      <c r="I1348" s="330"/>
      <c r="J1348" s="330"/>
      <c r="K1348" s="330"/>
      <c r="L1348" s="330"/>
      <c r="M1348" s="330"/>
      <c r="N1348" s="330"/>
      <c r="O1348" s="268"/>
    </row>
    <row r="1349" customFormat="false" ht="14.25" hidden="false" customHeight="true" outlineLevel="0" collapsed="false">
      <c r="A1349" s="330"/>
      <c r="B1349" s="330"/>
      <c r="C1349" s="330"/>
      <c r="D1349" s="330"/>
      <c r="E1349" s="330"/>
      <c r="F1349" s="330"/>
      <c r="G1349" s="330"/>
      <c r="H1349" s="330"/>
      <c r="I1349" s="330"/>
      <c r="J1349" s="330"/>
      <c r="K1349" s="330"/>
      <c r="L1349" s="330"/>
      <c r="M1349" s="330"/>
      <c r="N1349" s="330"/>
      <c r="O1349" s="268"/>
    </row>
    <row r="1350" customFormat="false" ht="14.25" hidden="false" customHeight="true" outlineLevel="0" collapsed="false">
      <c r="A1350" s="330"/>
      <c r="B1350" s="330"/>
      <c r="C1350" s="330"/>
      <c r="D1350" s="330"/>
      <c r="E1350" s="330"/>
      <c r="F1350" s="330"/>
      <c r="G1350" s="330"/>
      <c r="H1350" s="330"/>
      <c r="I1350" s="330"/>
      <c r="J1350" s="330"/>
      <c r="K1350" s="330"/>
      <c r="L1350" s="330"/>
      <c r="M1350" s="330"/>
      <c r="N1350" s="330"/>
      <c r="O1350" s="268"/>
    </row>
    <row r="1351" customFormat="false" ht="14.25" hidden="false" customHeight="true" outlineLevel="0" collapsed="false">
      <c r="A1351" s="330"/>
      <c r="B1351" s="330"/>
      <c r="C1351" s="330"/>
      <c r="D1351" s="330"/>
      <c r="E1351" s="330"/>
      <c r="F1351" s="330"/>
      <c r="G1351" s="330"/>
      <c r="H1351" s="330"/>
      <c r="I1351" s="330"/>
      <c r="J1351" s="330"/>
      <c r="K1351" s="330"/>
      <c r="L1351" s="330"/>
      <c r="M1351" s="330"/>
      <c r="N1351" s="330"/>
      <c r="O1351" s="268"/>
    </row>
    <row r="1352" customFormat="false" ht="14.25" hidden="false" customHeight="true" outlineLevel="0" collapsed="false">
      <c r="A1352" s="330"/>
      <c r="B1352" s="330"/>
      <c r="C1352" s="330"/>
      <c r="D1352" s="330"/>
      <c r="E1352" s="330"/>
      <c r="F1352" s="330"/>
      <c r="G1352" s="330"/>
      <c r="H1352" s="330"/>
      <c r="I1352" s="330"/>
      <c r="J1352" s="330"/>
      <c r="K1352" s="330"/>
      <c r="L1352" s="330"/>
      <c r="M1352" s="330"/>
      <c r="N1352" s="330"/>
      <c r="O1352" s="268"/>
    </row>
    <row r="1353" customFormat="false" ht="14.25" hidden="false" customHeight="true" outlineLevel="0" collapsed="false">
      <c r="A1353" s="330"/>
      <c r="B1353" s="330"/>
      <c r="C1353" s="330"/>
      <c r="D1353" s="330"/>
      <c r="E1353" s="330"/>
      <c r="F1353" s="330"/>
      <c r="G1353" s="330"/>
      <c r="H1353" s="330"/>
      <c r="I1353" s="330"/>
      <c r="J1353" s="330"/>
      <c r="K1353" s="330"/>
      <c r="L1353" s="330"/>
      <c r="M1353" s="330"/>
      <c r="N1353" s="330"/>
      <c r="O1353" s="268"/>
    </row>
    <row r="1354" customFormat="false" ht="14.25" hidden="false" customHeight="true" outlineLevel="0" collapsed="false">
      <c r="A1354" s="330"/>
      <c r="B1354" s="330"/>
      <c r="C1354" s="330"/>
      <c r="D1354" s="330"/>
      <c r="E1354" s="330"/>
      <c r="F1354" s="330"/>
      <c r="G1354" s="330"/>
      <c r="H1354" s="330"/>
      <c r="I1354" s="330"/>
      <c r="J1354" s="330"/>
      <c r="K1354" s="330"/>
      <c r="L1354" s="330"/>
      <c r="M1354" s="330"/>
      <c r="N1354" s="330"/>
      <c r="O1354" s="268"/>
    </row>
    <row r="1355" customFormat="false" ht="14.25" hidden="false" customHeight="true" outlineLevel="0" collapsed="false">
      <c r="A1355" s="330"/>
      <c r="B1355" s="330"/>
      <c r="C1355" s="330"/>
      <c r="D1355" s="330"/>
      <c r="E1355" s="330"/>
      <c r="F1355" s="330"/>
      <c r="G1355" s="330"/>
      <c r="H1355" s="330"/>
      <c r="I1355" s="330"/>
      <c r="J1355" s="330"/>
      <c r="K1355" s="330"/>
      <c r="L1355" s="330"/>
      <c r="M1355" s="330"/>
      <c r="N1355" s="330"/>
      <c r="O1355" s="268"/>
    </row>
    <row r="1356" customFormat="false" ht="14.25" hidden="false" customHeight="true" outlineLevel="0" collapsed="false">
      <c r="O1356" s="268"/>
    </row>
    <row r="1357" customFormat="false" ht="14.25" hidden="false" customHeight="true" outlineLevel="0" collapsed="false">
      <c r="O1357" s="268"/>
    </row>
    <row r="1358" customFormat="false" ht="14.25" hidden="false" customHeight="true" outlineLevel="0" collapsed="false">
      <c r="O1358" s="268"/>
    </row>
    <row r="1359" customFormat="false" ht="14.25" hidden="false" customHeight="true" outlineLevel="0" collapsed="false">
      <c r="O1359" s="268"/>
    </row>
    <row r="1360" customFormat="false" ht="14.25" hidden="false" customHeight="true" outlineLevel="0" collapsed="false">
      <c r="O1360" s="268"/>
    </row>
    <row r="1361" customFormat="false" ht="14.25" hidden="false" customHeight="true" outlineLevel="0" collapsed="false">
      <c r="O1361" s="268"/>
    </row>
    <row r="1362" customFormat="false" ht="14.25" hidden="false" customHeight="true" outlineLevel="0" collapsed="false">
      <c r="O1362" s="268"/>
    </row>
    <row r="1363" customFormat="false" ht="14.25" hidden="false" customHeight="true" outlineLevel="0" collapsed="false">
      <c r="O1363" s="268"/>
    </row>
    <row r="1364" customFormat="false" ht="14.25" hidden="false" customHeight="true" outlineLevel="0" collapsed="false">
      <c r="O1364" s="268"/>
    </row>
    <row r="1365" customFormat="false" ht="14.25" hidden="false" customHeight="true" outlineLevel="0" collapsed="false">
      <c r="O1365" s="268"/>
    </row>
    <row r="1366" customFormat="false" ht="14.25" hidden="false" customHeight="true" outlineLevel="0" collapsed="false">
      <c r="O1366" s="268"/>
    </row>
    <row r="1367" customFormat="false" ht="14.25" hidden="false" customHeight="true" outlineLevel="0" collapsed="false">
      <c r="O1367" s="268"/>
    </row>
    <row r="1368" customFormat="false" ht="14.25" hidden="false" customHeight="true" outlineLevel="0" collapsed="false">
      <c r="O1368" s="268"/>
    </row>
    <row r="1369" customFormat="false" ht="14.25" hidden="false" customHeight="true" outlineLevel="0" collapsed="false">
      <c r="O1369" s="268"/>
    </row>
    <row r="1370" customFormat="false" ht="14.25" hidden="false" customHeight="true" outlineLevel="0" collapsed="false">
      <c r="O1370" s="268"/>
    </row>
    <row r="1371" customFormat="false" ht="14.25" hidden="false" customHeight="true" outlineLevel="0" collapsed="false">
      <c r="O1371" s="268"/>
    </row>
    <row r="1372" customFormat="false" ht="14.25" hidden="false" customHeight="true" outlineLevel="0" collapsed="false">
      <c r="O1372" s="268"/>
    </row>
    <row r="1373" customFormat="false" ht="14.25" hidden="false" customHeight="true" outlineLevel="0" collapsed="false">
      <c r="O1373" s="268"/>
    </row>
    <row r="1374" customFormat="false" ht="14.25" hidden="false" customHeight="true" outlineLevel="0" collapsed="false">
      <c r="O1374" s="268"/>
    </row>
    <row r="1375" customFormat="false" ht="14.25" hidden="false" customHeight="true" outlineLevel="0" collapsed="false">
      <c r="O1375" s="268"/>
    </row>
    <row r="1376" customFormat="false" ht="14.25" hidden="false" customHeight="true" outlineLevel="0" collapsed="false">
      <c r="O1376" s="268"/>
    </row>
    <row r="1377" customFormat="false" ht="14.25" hidden="false" customHeight="true" outlineLevel="0" collapsed="false">
      <c r="O1377" s="268"/>
    </row>
    <row r="1378" customFormat="false" ht="14.25" hidden="false" customHeight="true" outlineLevel="0" collapsed="false">
      <c r="O1378" s="268"/>
    </row>
    <row r="1379" customFormat="false" ht="14.25" hidden="false" customHeight="true" outlineLevel="0" collapsed="false">
      <c r="O1379" s="268"/>
    </row>
    <row r="1380" customFormat="false" ht="14.25" hidden="false" customHeight="true" outlineLevel="0" collapsed="false">
      <c r="O1380" s="268"/>
    </row>
    <row r="1381" customFormat="false" ht="14.25" hidden="false" customHeight="true" outlineLevel="0" collapsed="false">
      <c r="O1381" s="268"/>
    </row>
    <row r="1382" customFormat="false" ht="14.25" hidden="false" customHeight="true" outlineLevel="0" collapsed="false">
      <c r="O1382" s="268"/>
    </row>
    <row r="1383" customFormat="false" ht="14.25" hidden="false" customHeight="true" outlineLevel="0" collapsed="false">
      <c r="O1383" s="268"/>
    </row>
    <row r="1384" customFormat="false" ht="14.25" hidden="false" customHeight="true" outlineLevel="0" collapsed="false">
      <c r="O1384" s="268"/>
    </row>
    <row r="1385" customFormat="false" ht="14.25" hidden="false" customHeight="true" outlineLevel="0" collapsed="false">
      <c r="O1385" s="268"/>
    </row>
    <row r="1386" customFormat="false" ht="14.25" hidden="false" customHeight="true" outlineLevel="0" collapsed="false">
      <c r="O1386" s="268"/>
    </row>
    <row r="1387" customFormat="false" ht="14.25" hidden="false" customHeight="true" outlineLevel="0" collapsed="false">
      <c r="O1387" s="268"/>
    </row>
    <row r="1388" customFormat="false" ht="14.25" hidden="false" customHeight="true" outlineLevel="0" collapsed="false">
      <c r="O1388" s="268"/>
    </row>
    <row r="1389" customFormat="false" ht="14.25" hidden="false" customHeight="true" outlineLevel="0" collapsed="false">
      <c r="O1389" s="268"/>
    </row>
    <row r="1390" customFormat="false" ht="15" hidden="false" customHeight="true" outlineLevel="0" collapsed="false">
      <c r="O1390" s="268"/>
    </row>
    <row r="1391" customFormat="false" ht="15" hidden="false" customHeight="true" outlineLevel="0" collapsed="false">
      <c r="O1391" s="268"/>
    </row>
    <row r="1392" customFormat="false" ht="15" hidden="false" customHeight="true" outlineLevel="0" collapsed="false">
      <c r="O1392" s="268"/>
    </row>
    <row r="1393" customFormat="false" ht="15" hidden="false" customHeight="true" outlineLevel="0" collapsed="false">
      <c r="O1393" s="268"/>
    </row>
    <row r="1394" customFormat="false" ht="15" hidden="false" customHeight="true" outlineLevel="0" collapsed="false">
      <c r="O1394" s="268"/>
    </row>
    <row r="1395" customFormat="false" ht="15" hidden="false" customHeight="true" outlineLevel="0" collapsed="false">
      <c r="O1395" s="268"/>
    </row>
    <row r="1396" customFormat="false" ht="15" hidden="false" customHeight="true" outlineLevel="0" collapsed="false">
      <c r="O1396" s="268"/>
    </row>
    <row r="1397" customFormat="false" ht="15" hidden="false" customHeight="true" outlineLevel="0" collapsed="false">
      <c r="O1397" s="268"/>
    </row>
    <row r="1398" customFormat="false" ht="15" hidden="false" customHeight="true" outlineLevel="0" collapsed="false">
      <c r="O1398" s="268"/>
    </row>
    <row r="1399" customFormat="false" ht="15" hidden="false" customHeight="true" outlineLevel="0" collapsed="false">
      <c r="O1399" s="268"/>
    </row>
    <row r="1400" customFormat="false" ht="15" hidden="false" customHeight="true" outlineLevel="0" collapsed="false">
      <c r="O1400" s="268"/>
    </row>
    <row r="1401" customFormat="false" ht="15" hidden="false" customHeight="true" outlineLevel="0" collapsed="false">
      <c r="O1401" s="268"/>
    </row>
    <row r="1402" customFormat="false" ht="15" hidden="false" customHeight="true" outlineLevel="0" collapsed="false">
      <c r="O1402" s="268"/>
    </row>
    <row r="1403" customFormat="false" ht="15" hidden="false" customHeight="true" outlineLevel="0" collapsed="false">
      <c r="O1403" s="268"/>
    </row>
    <row r="1404" customFormat="false" ht="15" hidden="false" customHeight="true" outlineLevel="0" collapsed="false">
      <c r="O1404" s="268"/>
    </row>
    <row r="1405" customFormat="false" ht="15" hidden="false" customHeight="true" outlineLevel="0" collapsed="false">
      <c r="O1405" s="268"/>
    </row>
    <row r="1406" customFormat="false" ht="15" hidden="false" customHeight="true" outlineLevel="0" collapsed="false">
      <c r="O1406" s="268"/>
    </row>
    <row r="1407" customFormat="false" ht="15" hidden="false" customHeight="true" outlineLevel="0" collapsed="false">
      <c r="O1407" s="268"/>
    </row>
    <row r="1408" customFormat="false" ht="15" hidden="false" customHeight="true" outlineLevel="0" collapsed="false">
      <c r="O1408" s="268"/>
    </row>
    <row r="1409" customFormat="false" ht="15" hidden="false" customHeight="true" outlineLevel="0" collapsed="false">
      <c r="O1409" s="268"/>
    </row>
    <row r="1410" customFormat="false" ht="15" hidden="false" customHeight="true" outlineLevel="0" collapsed="false">
      <c r="O1410" s="268"/>
    </row>
    <row r="1411" customFormat="false" ht="15" hidden="false" customHeight="true" outlineLevel="0" collapsed="false">
      <c r="O1411" s="268"/>
    </row>
    <row r="1412" customFormat="false" ht="14.25" hidden="false" customHeight="true" outlineLevel="0" collapsed="false">
      <c r="O1412" s="268"/>
    </row>
    <row r="1413" customFormat="false" ht="15" hidden="false" customHeight="true" outlineLevel="0" collapsed="false">
      <c r="O1413" s="268"/>
    </row>
    <row r="1414" customFormat="false" ht="15" hidden="false" customHeight="true" outlineLevel="0" collapsed="false">
      <c r="O1414" s="268"/>
    </row>
    <row r="1415" customFormat="false" ht="14.25" hidden="false" customHeight="true" outlineLevel="0" collapsed="false">
      <c r="O1415" s="268"/>
    </row>
    <row r="1416" customFormat="false" ht="14.25" hidden="false" customHeight="true" outlineLevel="0" collapsed="false">
      <c r="O1416" s="268"/>
    </row>
    <row r="1417" customFormat="false" ht="14.25" hidden="false" customHeight="true" outlineLevel="0" collapsed="false">
      <c r="O1417" s="268"/>
    </row>
    <row r="1418" customFormat="false" ht="15" hidden="false" customHeight="true" outlineLevel="0" collapsed="false">
      <c r="O1418" s="268"/>
    </row>
    <row r="1419" customFormat="false" ht="15" hidden="false" customHeight="true" outlineLevel="0" collapsed="false">
      <c r="O1419" s="268"/>
    </row>
    <row r="1420" customFormat="false" ht="15" hidden="false" customHeight="true" outlineLevel="0" collapsed="false">
      <c r="O1420" s="268"/>
    </row>
    <row r="1421" customFormat="false" ht="15" hidden="false" customHeight="true" outlineLevel="0" collapsed="false">
      <c r="O1421" s="268"/>
    </row>
    <row r="1422" customFormat="false" ht="15" hidden="false" customHeight="true" outlineLevel="0" collapsed="false">
      <c r="O1422" s="268"/>
    </row>
    <row r="1423" customFormat="false" ht="15" hidden="false" customHeight="true" outlineLevel="0" collapsed="false">
      <c r="O1423" s="268"/>
    </row>
    <row r="1424" customFormat="false" ht="15" hidden="false" customHeight="true" outlineLevel="0" collapsed="false">
      <c r="O1424" s="268"/>
    </row>
    <row r="1425" customFormat="false" ht="15" hidden="false" customHeight="true" outlineLevel="0" collapsed="false">
      <c r="O1425" s="268"/>
    </row>
    <row r="1426" customFormat="false" ht="15" hidden="false" customHeight="true" outlineLevel="0" collapsed="false">
      <c r="O1426" s="268"/>
    </row>
    <row r="1427" customFormat="false" ht="15" hidden="false" customHeight="true" outlineLevel="0" collapsed="false">
      <c r="O1427" s="268"/>
    </row>
    <row r="1428" customFormat="false" ht="15" hidden="false" customHeight="true" outlineLevel="0" collapsed="false">
      <c r="O1428" s="268"/>
    </row>
    <row r="1429" customFormat="false" ht="15" hidden="false" customHeight="true" outlineLevel="0" collapsed="false">
      <c r="O1429" s="268"/>
    </row>
    <row r="1430" customFormat="false" ht="15" hidden="false" customHeight="true" outlineLevel="0" collapsed="false">
      <c r="O1430" s="268"/>
    </row>
    <row r="1431" customFormat="false" ht="15" hidden="false" customHeight="true" outlineLevel="0" collapsed="false">
      <c r="O1431" s="268"/>
    </row>
    <row r="1432" customFormat="false" ht="15" hidden="false" customHeight="true" outlineLevel="0" collapsed="false">
      <c r="O1432" s="268"/>
    </row>
    <row r="1433" customFormat="false" ht="14.25" hidden="false" customHeight="true" outlineLevel="0" collapsed="false">
      <c r="O1433" s="268"/>
    </row>
    <row r="1434" customFormat="false" ht="14.25" hidden="false" customHeight="true" outlineLevel="0" collapsed="false">
      <c r="O1434" s="268"/>
    </row>
    <row r="1435" customFormat="false" ht="14.25" hidden="false" customHeight="true" outlineLevel="0" collapsed="false">
      <c r="O1435" s="268"/>
    </row>
    <row r="1436" customFormat="false" ht="14.25" hidden="false" customHeight="true" outlineLevel="0" collapsed="false">
      <c r="O1436" s="268"/>
    </row>
    <row r="1437" customFormat="false" ht="14.25" hidden="false" customHeight="true" outlineLevel="0" collapsed="false">
      <c r="O1437" s="268"/>
    </row>
    <row r="1438" customFormat="false" ht="14.25" hidden="false" customHeight="true" outlineLevel="0" collapsed="false">
      <c r="O1438" s="268"/>
    </row>
    <row r="1439" customFormat="false" ht="14.25" hidden="false" customHeight="true" outlineLevel="0" collapsed="false">
      <c r="O1439" s="268"/>
    </row>
    <row r="1440" customFormat="false" ht="14.25" hidden="false" customHeight="true" outlineLevel="0" collapsed="false">
      <c r="O1440" s="268"/>
    </row>
    <row r="1441" customFormat="false" ht="15" hidden="false" customHeight="true" outlineLevel="0" collapsed="false">
      <c r="O1441" s="268"/>
    </row>
    <row r="1442" customFormat="false" ht="15" hidden="false" customHeight="true" outlineLevel="0" collapsed="false">
      <c r="O1442" s="268"/>
    </row>
    <row r="1443" customFormat="false" ht="15" hidden="false" customHeight="true" outlineLevel="0" collapsed="false">
      <c r="O1443" s="268"/>
    </row>
    <row r="1444" customFormat="false" ht="15" hidden="false" customHeight="true" outlineLevel="0" collapsed="false">
      <c r="O1444" s="268"/>
    </row>
    <row r="1445" customFormat="false" ht="15" hidden="false" customHeight="true" outlineLevel="0" collapsed="false">
      <c r="O1445" s="268"/>
    </row>
    <row r="1446" customFormat="false" ht="15" hidden="false" customHeight="true" outlineLevel="0" collapsed="false">
      <c r="O1446" s="268"/>
    </row>
    <row r="1447" customFormat="false" ht="15" hidden="false" customHeight="true" outlineLevel="0" collapsed="false">
      <c r="O1447" s="268"/>
    </row>
    <row r="1448" customFormat="false" ht="15" hidden="false" customHeight="true" outlineLevel="0" collapsed="false">
      <c r="O1448" s="268"/>
    </row>
    <row r="1449" customFormat="false" ht="15" hidden="false" customHeight="true" outlineLevel="0" collapsed="false">
      <c r="O1449" s="268"/>
    </row>
    <row r="1450" customFormat="false" ht="15" hidden="false" customHeight="true" outlineLevel="0" collapsed="false">
      <c r="O1450" s="268"/>
    </row>
    <row r="1451" customFormat="false" ht="15" hidden="false" customHeight="true" outlineLevel="0" collapsed="false">
      <c r="O1451" s="268"/>
    </row>
    <row r="1452" customFormat="false" ht="14.25" hidden="false" customHeight="true" outlineLevel="0" collapsed="false">
      <c r="O1452" s="268"/>
    </row>
    <row r="1453" customFormat="false" ht="14.25" hidden="false" customHeight="true" outlineLevel="0" collapsed="false">
      <c r="O1453" s="268"/>
    </row>
    <row r="1454" customFormat="false" ht="14.25" hidden="false" customHeight="true" outlineLevel="0" collapsed="false">
      <c r="O1454" s="268"/>
    </row>
    <row r="1455" customFormat="false" ht="14.25" hidden="false" customHeight="true" outlineLevel="0" collapsed="false">
      <c r="O1455" s="268"/>
    </row>
    <row r="1456" customFormat="false" ht="21" hidden="false" customHeight="true" outlineLevel="0" collapsed="false">
      <c r="O1456" s="268"/>
    </row>
    <row r="1457" customFormat="false" ht="14.25" hidden="false" customHeight="true" outlineLevel="0" collapsed="false">
      <c r="O1457" s="268"/>
    </row>
    <row r="1458" customFormat="false" ht="14.25" hidden="false" customHeight="true" outlineLevel="0" collapsed="false">
      <c r="O1458" s="268"/>
    </row>
    <row r="1459" customFormat="false" ht="14.25" hidden="false" customHeight="true" outlineLevel="0" collapsed="false">
      <c r="O1459" s="268"/>
    </row>
    <row r="1460" customFormat="false" ht="14.25" hidden="false" customHeight="true" outlineLevel="0" collapsed="false">
      <c r="O1460" s="268"/>
    </row>
    <row r="1461" customFormat="false" ht="14.25" hidden="false" customHeight="true" outlineLevel="0" collapsed="false">
      <c r="O1461" s="268"/>
    </row>
    <row r="1462" customFormat="false" ht="14.25" hidden="false" customHeight="true" outlineLevel="0" collapsed="false">
      <c r="O1462" s="268"/>
    </row>
    <row r="1463" customFormat="false" ht="14.25" hidden="false" customHeight="true" outlineLevel="0" collapsed="false">
      <c r="O1463" s="268"/>
    </row>
    <row r="1464" customFormat="false" ht="14.25" hidden="false" customHeight="true" outlineLevel="0" collapsed="false">
      <c r="O1464" s="268"/>
    </row>
    <row r="1465" customFormat="false" ht="14.25" hidden="false" customHeight="true" outlineLevel="0" collapsed="false">
      <c r="O1465" s="268"/>
    </row>
    <row r="1466" customFormat="false" ht="14.25" hidden="false" customHeight="true" outlineLevel="0" collapsed="false">
      <c r="O1466" s="268"/>
    </row>
    <row r="1467" customFormat="false" ht="14.25" hidden="false" customHeight="true" outlineLevel="0" collapsed="false">
      <c r="O1467" s="268"/>
    </row>
    <row r="1468" customFormat="false" ht="14.25" hidden="false" customHeight="true" outlineLevel="0" collapsed="false">
      <c r="O1468" s="268"/>
    </row>
    <row r="1469" customFormat="false" ht="14.25" hidden="false" customHeight="true" outlineLevel="0" collapsed="false">
      <c r="O1469" s="268"/>
    </row>
    <row r="1470" customFormat="false" ht="14.25" hidden="false" customHeight="true" outlineLevel="0" collapsed="false">
      <c r="O1470" s="268"/>
    </row>
    <row r="1471" customFormat="false" ht="15" hidden="false" customHeight="true" outlineLevel="0" collapsed="false">
      <c r="O1471" s="268"/>
    </row>
    <row r="1472" customFormat="false" ht="14.25" hidden="false" customHeight="true" outlineLevel="0" collapsed="false">
      <c r="O1472" s="268"/>
    </row>
    <row r="1473" customFormat="false" ht="14.25" hidden="false" customHeight="true" outlineLevel="0" collapsed="false">
      <c r="O1473" s="268"/>
    </row>
    <row r="1474" customFormat="false" ht="14.25" hidden="false" customHeight="true" outlineLevel="0" collapsed="false">
      <c r="O1474" s="268"/>
    </row>
    <row r="1475" customFormat="false" ht="14.25" hidden="false" customHeight="true" outlineLevel="0" collapsed="false">
      <c r="O1475" s="268"/>
    </row>
    <row r="1476" customFormat="false" ht="14.25" hidden="false" customHeight="true" outlineLevel="0" collapsed="false">
      <c r="O1476" s="268"/>
    </row>
    <row r="1477" customFormat="false" ht="14.25" hidden="false" customHeight="true" outlineLevel="0" collapsed="false">
      <c r="O1477" s="268"/>
    </row>
    <row r="1478" customFormat="false" ht="14.25" hidden="false" customHeight="true" outlineLevel="0" collapsed="false">
      <c r="O1478" s="268"/>
    </row>
    <row r="1479" customFormat="false" ht="14.25" hidden="false" customHeight="true" outlineLevel="0" collapsed="false">
      <c r="O1479" s="268"/>
    </row>
    <row r="1480" customFormat="false" ht="14.25" hidden="false" customHeight="true" outlineLevel="0" collapsed="false">
      <c r="O1480" s="268"/>
    </row>
    <row r="1481" customFormat="false" ht="15" hidden="false" customHeight="true" outlineLevel="0" collapsed="false">
      <c r="O1481" s="268"/>
    </row>
    <row r="1482" customFormat="false" ht="14.25" hidden="false" customHeight="true" outlineLevel="0" collapsed="false">
      <c r="O1482" s="268"/>
    </row>
    <row r="1483" customFormat="false" ht="14.25" hidden="false" customHeight="true" outlineLevel="0" collapsed="false">
      <c r="O1483" s="268"/>
    </row>
    <row r="1484" customFormat="false" ht="14.25" hidden="false" customHeight="true" outlineLevel="0" collapsed="false">
      <c r="O1484" s="268"/>
    </row>
    <row r="1485" customFormat="false" ht="14.25" hidden="false" customHeight="true" outlineLevel="0" collapsed="false">
      <c r="O1485" s="268"/>
    </row>
    <row r="1486" customFormat="false" ht="14.25" hidden="false" customHeight="true" outlineLevel="0" collapsed="false">
      <c r="O1486" s="268"/>
    </row>
    <row r="1487" customFormat="false" ht="14.25" hidden="false" customHeight="true" outlineLevel="0" collapsed="false">
      <c r="O1487" s="268"/>
    </row>
    <row r="1488" customFormat="false" ht="14.25" hidden="false" customHeight="true" outlineLevel="0" collapsed="false">
      <c r="O1488" s="268"/>
    </row>
    <row r="1489" customFormat="false" ht="14.25" hidden="false" customHeight="true" outlineLevel="0" collapsed="false">
      <c r="O1489" s="268"/>
    </row>
    <row r="1490" customFormat="false" ht="14.25" hidden="false" customHeight="true" outlineLevel="0" collapsed="false">
      <c r="O1490" s="268"/>
    </row>
    <row r="1491" customFormat="false" ht="14.25" hidden="false" customHeight="true" outlineLevel="0" collapsed="false">
      <c r="O1491" s="268"/>
    </row>
    <row r="1492" customFormat="false" ht="14.25" hidden="false" customHeight="true" outlineLevel="0" collapsed="false">
      <c r="O1492" s="268"/>
    </row>
    <row r="1493" customFormat="false" ht="14.25" hidden="false" customHeight="true" outlineLevel="0" collapsed="false">
      <c r="O1493" s="268"/>
    </row>
    <row r="1494" customFormat="false" ht="14.25" hidden="false" customHeight="true" outlineLevel="0" collapsed="false">
      <c r="O1494" s="268"/>
    </row>
    <row r="1495" customFormat="false" ht="14.25" hidden="false" customHeight="true" outlineLevel="0" collapsed="false">
      <c r="O1495" s="268"/>
    </row>
    <row r="1496" customFormat="false" ht="14.25" hidden="false" customHeight="true" outlineLevel="0" collapsed="false">
      <c r="O1496" s="268"/>
    </row>
    <row r="1497" customFormat="false" ht="14.25" hidden="false" customHeight="true" outlineLevel="0" collapsed="false">
      <c r="O1497" s="268"/>
    </row>
    <row r="1498" customFormat="false" ht="14.25" hidden="false" customHeight="true" outlineLevel="0" collapsed="false">
      <c r="O1498" s="268"/>
    </row>
    <row r="1499" customFormat="false" ht="14.25" hidden="false" customHeight="true" outlineLevel="0" collapsed="false">
      <c r="O1499" s="268"/>
    </row>
    <row r="1500" customFormat="false" ht="14.25" hidden="false" customHeight="true" outlineLevel="0" collapsed="false">
      <c r="O1500" s="268"/>
    </row>
    <row r="1501" customFormat="false" ht="14.25" hidden="false" customHeight="true" outlineLevel="0" collapsed="false">
      <c r="O1501" s="268"/>
    </row>
    <row r="1502" customFormat="false" ht="14.25" hidden="false" customHeight="true" outlineLevel="0" collapsed="false">
      <c r="O1502" s="268"/>
    </row>
    <row r="1503" customFormat="false" ht="14.25" hidden="false" customHeight="true" outlineLevel="0" collapsed="false">
      <c r="O1503" s="268"/>
    </row>
    <row r="1504" customFormat="false" ht="14.25" hidden="false" customHeight="true" outlineLevel="0" collapsed="false">
      <c r="O1504" s="268"/>
    </row>
    <row r="1505" customFormat="false" ht="14.25" hidden="false" customHeight="true" outlineLevel="0" collapsed="false">
      <c r="O1505" s="268"/>
    </row>
    <row r="1506" customFormat="false" ht="14.25" hidden="false" customHeight="true" outlineLevel="0" collapsed="false">
      <c r="O1506" s="268"/>
    </row>
    <row r="1507" customFormat="false" ht="14.25" hidden="false" customHeight="true" outlineLevel="0" collapsed="false">
      <c r="O1507" s="268"/>
    </row>
    <row r="1508" customFormat="false" ht="14.25" hidden="false" customHeight="true" outlineLevel="0" collapsed="false">
      <c r="O1508" s="268"/>
    </row>
    <row r="1509" customFormat="false" ht="14.25" hidden="false" customHeight="true" outlineLevel="0" collapsed="false">
      <c r="O1509" s="268"/>
    </row>
    <row r="1510" customFormat="false" ht="14.25" hidden="false" customHeight="true" outlineLevel="0" collapsed="false">
      <c r="O1510" s="268"/>
    </row>
    <row r="1511" customFormat="false" ht="14.25" hidden="false" customHeight="true" outlineLevel="0" collapsed="false">
      <c r="O1511" s="268"/>
    </row>
    <row r="1512" customFormat="false" ht="14.25" hidden="false" customHeight="true" outlineLevel="0" collapsed="false">
      <c r="O1512" s="268"/>
    </row>
    <row r="1513" customFormat="false" ht="14.25" hidden="false" customHeight="true" outlineLevel="0" collapsed="false">
      <c r="O1513" s="268"/>
    </row>
    <row r="1514" customFormat="false" ht="14.25" hidden="false" customHeight="true" outlineLevel="0" collapsed="false">
      <c r="O1514" s="268"/>
    </row>
    <row r="1515" customFormat="false" ht="15" hidden="false" customHeight="true" outlineLevel="0" collapsed="false">
      <c r="O1515" s="268"/>
    </row>
    <row r="1516" customFormat="false" ht="14.25" hidden="false" customHeight="true" outlineLevel="0" collapsed="false">
      <c r="O1516" s="268"/>
    </row>
    <row r="1517" customFormat="false" ht="14.25" hidden="false" customHeight="true" outlineLevel="0" collapsed="false">
      <c r="O1517" s="268"/>
    </row>
    <row r="1518" customFormat="false" ht="14.25" hidden="false" customHeight="true" outlineLevel="0" collapsed="false">
      <c r="O1518" s="268"/>
    </row>
    <row r="1519" customFormat="false" ht="14.25" hidden="false" customHeight="true" outlineLevel="0" collapsed="false">
      <c r="O1519" s="268"/>
    </row>
    <row r="1520" customFormat="false" ht="14.25" hidden="false" customHeight="true" outlineLevel="0" collapsed="false">
      <c r="O1520" s="268"/>
    </row>
    <row r="1521" customFormat="false" ht="14.25" hidden="false" customHeight="true" outlineLevel="0" collapsed="false">
      <c r="O1521" s="268"/>
    </row>
    <row r="1522" customFormat="false" ht="14.25" hidden="false" customHeight="true" outlineLevel="0" collapsed="false">
      <c r="E1522" s="74"/>
      <c r="F1522" s="49"/>
      <c r="G1522" s="49"/>
      <c r="O1522" s="268"/>
    </row>
    <row r="1523" customFormat="false" ht="14.25" hidden="false" customHeight="true" outlineLevel="0" collapsed="false">
      <c r="E1523" s="74"/>
      <c r="F1523" s="49"/>
      <c r="G1523" s="49"/>
      <c r="O1523" s="268"/>
    </row>
    <row r="1524" customFormat="false" ht="14.25" hidden="false" customHeight="true" outlineLevel="0" collapsed="false">
      <c r="E1524" s="74"/>
      <c r="F1524" s="49"/>
      <c r="G1524" s="49"/>
      <c r="O1524" s="268"/>
    </row>
    <row r="1525" customFormat="false" ht="15" hidden="false" customHeight="true" outlineLevel="0" collapsed="false">
      <c r="E1525" s="74"/>
      <c r="F1525" s="49"/>
      <c r="G1525" s="49"/>
      <c r="O1525" s="268"/>
    </row>
    <row r="1526" customFormat="false" ht="14.25" hidden="false" customHeight="true" outlineLevel="0" collapsed="false">
      <c r="E1526" s="74"/>
      <c r="F1526" s="49"/>
      <c r="G1526" s="49"/>
      <c r="O1526" s="268"/>
    </row>
    <row r="1527" customFormat="false" ht="14.25" hidden="false" customHeight="true" outlineLevel="0" collapsed="false">
      <c r="E1527" s="74"/>
      <c r="F1527" s="49"/>
      <c r="G1527" s="49"/>
      <c r="O1527" s="268"/>
    </row>
    <row r="1528" customFormat="false" ht="14.25" hidden="false" customHeight="true" outlineLevel="0" collapsed="false">
      <c r="A1528" s="167"/>
      <c r="B1528" s="161"/>
      <c r="C1528" s="36"/>
      <c r="D1528" s="37"/>
      <c r="E1528" s="74"/>
      <c r="F1528" s="49"/>
      <c r="G1528" s="49"/>
      <c r="H1528" s="89"/>
      <c r="I1528" s="89"/>
      <c r="J1528" s="89"/>
      <c r="K1528" s="89"/>
      <c r="L1528" s="44"/>
      <c r="M1528" s="46"/>
      <c r="N1528" s="282"/>
      <c r="O1528" s="268"/>
    </row>
    <row r="1529" customFormat="false" ht="14.25" hidden="false" customHeight="true" outlineLevel="0" collapsed="false">
      <c r="A1529" s="163"/>
      <c r="B1529" s="164"/>
      <c r="C1529" s="49"/>
      <c r="D1529" s="253"/>
      <c r="E1529" s="74"/>
      <c r="F1529" s="49"/>
      <c r="G1529" s="49"/>
      <c r="H1529" s="55"/>
      <c r="I1529" s="55"/>
      <c r="J1529" s="55"/>
      <c r="K1529" s="55"/>
      <c r="L1529" s="51"/>
      <c r="M1529" s="52"/>
      <c r="N1529" s="273"/>
      <c r="O1529" s="268"/>
    </row>
    <row r="1530" customFormat="false" ht="14.25" hidden="false" customHeight="true" outlineLevel="0" collapsed="false">
      <c r="A1530" s="163"/>
      <c r="B1530" s="164"/>
      <c r="C1530" s="49"/>
      <c r="D1530" s="253"/>
      <c r="E1530" s="74"/>
      <c r="F1530" s="49"/>
      <c r="G1530" s="49"/>
      <c r="H1530" s="55"/>
      <c r="I1530" s="55"/>
      <c r="J1530" s="55"/>
      <c r="K1530" s="55"/>
      <c r="L1530" s="51"/>
      <c r="M1530" s="52"/>
      <c r="N1530" s="273"/>
      <c r="O1530" s="268"/>
    </row>
    <row r="1531" customFormat="false" ht="14.25" hidden="false" customHeight="true" outlineLevel="0" collapsed="false">
      <c r="A1531" s="163"/>
      <c r="B1531" s="164"/>
      <c r="C1531" s="49"/>
      <c r="D1531" s="253"/>
      <c r="E1531" s="74"/>
      <c r="F1531" s="49"/>
      <c r="G1531" s="49"/>
      <c r="H1531" s="55"/>
      <c r="I1531" s="55"/>
      <c r="J1531" s="55"/>
      <c r="K1531" s="55"/>
      <c r="L1531" s="51"/>
      <c r="M1531" s="52"/>
      <c r="N1531" s="273"/>
      <c r="O1531" s="268"/>
    </row>
    <row r="1532" customFormat="false" ht="14.25" hidden="false" customHeight="true" outlineLevel="0" collapsed="false">
      <c r="A1532" s="163"/>
      <c r="B1532" s="164"/>
      <c r="C1532" s="49"/>
      <c r="D1532" s="253"/>
      <c r="E1532" s="74"/>
      <c r="F1532" s="49"/>
      <c r="G1532" s="49"/>
      <c r="H1532" s="55"/>
      <c r="I1532" s="55"/>
      <c r="J1532" s="55"/>
      <c r="K1532" s="55"/>
      <c r="L1532" s="51"/>
      <c r="M1532" s="52"/>
      <c r="N1532" s="273"/>
      <c r="O1532" s="268"/>
    </row>
    <row r="1533" customFormat="false" ht="14.25" hidden="false" customHeight="true" outlineLevel="0" collapsed="false">
      <c r="A1533" s="163"/>
      <c r="B1533" s="164"/>
      <c r="C1533" s="49"/>
      <c r="D1533" s="253"/>
      <c r="E1533" s="74"/>
      <c r="F1533" s="49"/>
      <c r="G1533" s="49"/>
      <c r="H1533" s="55"/>
      <c r="I1533" s="55"/>
      <c r="J1533" s="55"/>
      <c r="K1533" s="55"/>
      <c r="L1533" s="51"/>
      <c r="M1533" s="52"/>
      <c r="N1533" s="273"/>
      <c r="O1533" s="268"/>
    </row>
    <row r="1534" customFormat="false" ht="14.25" hidden="false" customHeight="true" outlineLevel="0" collapsed="false">
      <c r="A1534" s="163"/>
      <c r="B1534" s="164"/>
      <c r="C1534" s="49"/>
      <c r="D1534" s="253"/>
      <c r="E1534" s="74"/>
      <c r="F1534" s="49"/>
      <c r="G1534" s="49"/>
      <c r="H1534" s="55"/>
      <c r="I1534" s="55"/>
      <c r="J1534" s="55"/>
      <c r="K1534" s="55"/>
      <c r="L1534" s="51"/>
      <c r="M1534" s="52"/>
      <c r="N1534" s="273"/>
      <c r="O1534" s="268"/>
    </row>
    <row r="1535" customFormat="false" ht="14.25" hidden="false" customHeight="true" outlineLevel="0" collapsed="false">
      <c r="A1535" s="163"/>
      <c r="B1535" s="164"/>
      <c r="C1535" s="49"/>
      <c r="D1535" s="253"/>
      <c r="E1535" s="74"/>
      <c r="F1535" s="49"/>
      <c r="G1535" s="49"/>
      <c r="H1535" s="55"/>
      <c r="I1535" s="55"/>
      <c r="J1535" s="55"/>
      <c r="K1535" s="55"/>
      <c r="L1535" s="51"/>
      <c r="M1535" s="52"/>
      <c r="N1535" s="273"/>
      <c r="O1535" s="268"/>
    </row>
    <row r="1536" customFormat="false" ht="14.25" hidden="false" customHeight="true" outlineLevel="0" collapsed="false">
      <c r="A1536" s="163"/>
      <c r="B1536" s="166"/>
      <c r="C1536" s="55"/>
      <c r="D1536" s="119"/>
      <c r="E1536" s="74"/>
      <c r="F1536" s="49"/>
      <c r="G1536" s="49"/>
      <c r="H1536" s="55"/>
      <c r="I1536" s="55"/>
      <c r="J1536" s="55"/>
      <c r="K1536" s="55"/>
      <c r="L1536" s="56"/>
      <c r="M1536" s="57"/>
      <c r="N1536" s="317"/>
      <c r="O1536" s="268"/>
    </row>
    <row r="1537" customFormat="false" ht="14.25" hidden="false" customHeight="true" outlineLevel="0" collapsed="false">
      <c r="O1537" s="268"/>
    </row>
    <row r="1538" customFormat="false" ht="14.25" hidden="false" customHeight="true" outlineLevel="0" collapsed="false">
      <c r="O1538" s="268"/>
    </row>
    <row r="1539" customFormat="false" ht="14.25" hidden="false" customHeight="true" outlineLevel="0" collapsed="false">
      <c r="O1539" s="268"/>
    </row>
    <row r="1540" customFormat="false" ht="14.25" hidden="false" customHeight="true" outlineLevel="0" collapsed="false">
      <c r="O1540" s="268"/>
    </row>
    <row r="1541" customFormat="false" ht="14.25" hidden="false" customHeight="true" outlineLevel="0" collapsed="false">
      <c r="O1541" s="268"/>
    </row>
    <row r="1542" customFormat="false" ht="17.25" hidden="false" customHeight="true" outlineLevel="0" collapsed="false">
      <c r="O1542" s="268"/>
    </row>
    <row r="1543" customFormat="false" ht="14.25" hidden="false" customHeight="true" outlineLevel="0" collapsed="false">
      <c r="O1543" s="268"/>
    </row>
    <row r="1545" customFormat="false" ht="14.25" hidden="false" customHeight="true" outlineLevel="0" collapsed="false"/>
    <row r="1546" customFormat="false" ht="14.25" hidden="false" customHeight="true" outlineLevel="0" collapsed="false"/>
    <row r="1547" customFormat="false" ht="14.25" hidden="false" customHeight="true" outlineLevel="0" collapsed="false"/>
    <row r="1548" customFormat="false" ht="14.25" hidden="false" customHeight="true" outlineLevel="0" collapsed="false"/>
    <row r="1549" customFormat="false" ht="14.25" hidden="false" customHeight="true" outlineLevel="0" collapsed="false"/>
    <row r="1550" customFormat="false" ht="14.25" hidden="false" customHeight="true" outlineLevel="0" collapsed="false"/>
    <row r="1551" customFormat="false" ht="14.25" hidden="false" customHeight="true" outlineLevel="0" collapsed="false"/>
    <row r="1552" customFormat="false" ht="14.25" hidden="false" customHeight="true" outlineLevel="0" collapsed="false"/>
    <row r="1553" customFormat="false" ht="14.25" hidden="false" customHeight="true" outlineLevel="0" collapsed="false"/>
    <row r="1554" customFormat="false" ht="14.25" hidden="false" customHeight="true" outlineLevel="0" collapsed="false"/>
    <row r="1556" customFormat="false" ht="14.25" hidden="false" customHeight="true" outlineLevel="0" collapsed="false"/>
    <row r="1557" customFormat="false" ht="14.25" hidden="false" customHeight="true" outlineLevel="0" collapsed="false"/>
    <row r="1558" customFormat="false" ht="14.25" hidden="false" customHeight="true" outlineLevel="0" collapsed="false"/>
    <row r="1559" customFormat="false" ht="14.25" hidden="false" customHeight="true" outlineLevel="0" collapsed="false"/>
    <row r="1560" customFormat="false" ht="14.25" hidden="false" customHeight="true" outlineLevel="0" collapsed="false"/>
    <row r="1561" customFormat="false" ht="14.25" hidden="false" customHeight="true" outlineLevel="0" collapsed="false"/>
    <row r="1562" customFormat="false" ht="14.25" hidden="false" customHeight="true" outlineLevel="0" collapsed="false"/>
    <row r="1563" customFormat="false" ht="14.25" hidden="false" customHeight="true" outlineLevel="0" collapsed="false"/>
    <row r="1566" customFormat="false" ht="14.25" hidden="false" customHeight="true" outlineLevel="0" collapsed="false"/>
    <row r="1567" customFormat="false" ht="20.25" hidden="false" customHeight="true" outlineLevel="0" collapsed="false"/>
    <row r="1568" customFormat="false" ht="14.25" hidden="false" customHeight="true" outlineLevel="0" collapsed="false"/>
    <row r="1569" customFormat="false" ht="14.25" hidden="false" customHeight="true" outlineLevel="0" collapsed="false"/>
    <row r="1570" customFormat="false" ht="14.25" hidden="false" customHeight="true" outlineLevel="0" collapsed="false"/>
    <row r="1571" customFormat="false" ht="14.25" hidden="false" customHeight="true" outlineLevel="0" collapsed="false"/>
    <row r="1572" customFormat="false" ht="14.25" hidden="false" customHeight="true" outlineLevel="0" collapsed="false"/>
    <row r="1573" customFormat="false" ht="14.25" hidden="false" customHeight="true" outlineLevel="0" collapsed="false"/>
    <row r="1574" customFormat="false" ht="14.25" hidden="false" customHeight="true" outlineLevel="0" collapsed="false"/>
    <row r="1576" customFormat="false" ht="17.25" hidden="false" customHeight="true" outlineLevel="0" collapsed="false"/>
    <row r="1577" customFormat="false" ht="14.25" hidden="false" customHeight="true" outlineLevel="0" collapsed="false"/>
    <row r="1578" customFormat="false" ht="14.25" hidden="false" customHeight="true" outlineLevel="0" collapsed="false"/>
    <row r="1579" customFormat="false" ht="14.25" hidden="false" customHeight="true" outlineLevel="0" collapsed="false"/>
    <row r="1580" customFormat="false" ht="14.25" hidden="false" customHeight="true" outlineLevel="0" collapsed="false"/>
    <row r="1581" customFormat="false" ht="14.25" hidden="false" customHeight="true" outlineLevel="0" collapsed="false"/>
    <row r="1582" customFormat="false" ht="14.25" hidden="false" customHeight="true" outlineLevel="0" collapsed="false"/>
    <row r="1583" customFormat="false" ht="14.25" hidden="false" customHeight="true" outlineLevel="0" collapsed="false"/>
    <row r="1584" customFormat="false" ht="14.25" hidden="false" customHeight="true" outlineLevel="0" collapsed="false"/>
    <row r="1586" customFormat="false" ht="14.25" hidden="false" customHeight="true" outlineLevel="0" collapsed="false"/>
    <row r="1587" customFormat="false" ht="14.25" hidden="false" customHeight="true" outlineLevel="0" collapsed="false"/>
    <row r="1588" customFormat="false" ht="14.25" hidden="false" customHeight="true" outlineLevel="0" collapsed="false"/>
    <row r="1589" customFormat="false" ht="14.25" hidden="false" customHeight="true" outlineLevel="0" collapsed="false"/>
    <row r="1590" customFormat="false" ht="14.25" hidden="false" customHeight="true" outlineLevel="0" collapsed="false"/>
    <row r="1591" customFormat="false" ht="14.25" hidden="false" customHeight="true" outlineLevel="0" collapsed="false"/>
    <row r="1592" customFormat="false" ht="14.25" hidden="false" customHeight="true" outlineLevel="0" collapsed="false"/>
    <row r="1593" customFormat="false" ht="14.25" hidden="false" customHeight="true" outlineLevel="0" collapsed="false"/>
    <row r="1606" customFormat="false" ht="14.25" hidden="false" customHeight="true" outlineLevel="0" collapsed="false"/>
    <row r="1607" customFormat="false" ht="14.25" hidden="false" customHeight="true" outlineLevel="0" collapsed="false"/>
    <row r="1608" customFormat="false" ht="14.25" hidden="false" customHeight="true" outlineLevel="0" collapsed="false"/>
    <row r="1609" customFormat="false" ht="14.25" hidden="false" customHeight="true" outlineLevel="0" collapsed="false"/>
    <row r="1610" customFormat="false" ht="14.25" hidden="false" customHeight="true" outlineLevel="0" collapsed="false"/>
    <row r="1611" customFormat="false" ht="14.25" hidden="false" customHeight="true" outlineLevel="0" collapsed="false"/>
    <row r="1612" customFormat="false" ht="14.25" hidden="false" customHeight="true" outlineLevel="0" collapsed="false"/>
    <row r="1613" customFormat="false" ht="14.25" hidden="false" customHeight="true" outlineLevel="0" collapsed="false"/>
    <row r="1614" customFormat="false" ht="14.25" hidden="false" customHeight="true" outlineLevel="0" collapsed="false"/>
    <row r="1616" customFormat="false" ht="14.25" hidden="false" customHeight="true" outlineLevel="0" collapsed="false"/>
    <row r="1617" customFormat="false" ht="14.25" hidden="false" customHeight="true" outlineLevel="0" collapsed="false"/>
    <row r="1618" customFormat="false" ht="14.25" hidden="false" customHeight="true" outlineLevel="0" collapsed="false"/>
    <row r="1619" customFormat="false" ht="14.25" hidden="false" customHeight="true" outlineLevel="0" collapsed="false"/>
    <row r="1620" customFormat="false" ht="14.25" hidden="false" customHeight="true" outlineLevel="0" collapsed="false"/>
    <row r="1621" customFormat="false" ht="14.25" hidden="false" customHeight="true" outlineLevel="0" collapsed="false"/>
    <row r="1624" customFormat="false" ht="14.25" hidden="false" customHeight="true" outlineLevel="0" collapsed="false"/>
    <row r="1625" customFormat="false" ht="14.25" hidden="false" customHeight="true" outlineLevel="0" collapsed="false"/>
    <row r="1626" customFormat="false" ht="14.25" hidden="false" customHeight="true" outlineLevel="0" collapsed="false"/>
    <row r="1627" customFormat="false" ht="14.25" hidden="false" customHeight="true" outlineLevel="0" collapsed="false"/>
    <row r="1628" customFormat="false" ht="14.25" hidden="false" customHeight="true" outlineLevel="0" collapsed="false"/>
    <row r="1650" customFormat="false" ht="14.25" hidden="false" customHeight="true" outlineLevel="0" collapsed="false"/>
    <row r="1651" customFormat="false" ht="14.25" hidden="false" customHeight="true" outlineLevel="0" collapsed="false"/>
    <row r="1652" customFormat="false" ht="14.25" hidden="false" customHeight="true" outlineLevel="0" collapsed="false"/>
    <row r="1653" customFormat="false" ht="14.25" hidden="false" customHeight="true" outlineLevel="0" collapsed="false"/>
    <row r="1654" customFormat="false" ht="14.25" hidden="false" customHeight="true" outlineLevel="0" collapsed="false"/>
    <row r="1655" customFormat="false" ht="14.25" hidden="false" customHeight="true" outlineLevel="0" collapsed="false"/>
    <row r="1656" customFormat="false" ht="14.25" hidden="false" customHeight="true" outlineLevel="0" collapsed="false"/>
    <row r="1657" customFormat="false" ht="14.25" hidden="false" customHeight="true" outlineLevel="0" collapsed="false"/>
    <row r="1658" customFormat="false" ht="14.25" hidden="false" customHeight="true" outlineLevel="0" collapsed="false"/>
    <row r="1660" customFormat="false" ht="14.25" hidden="false" customHeight="true" outlineLevel="0" collapsed="false"/>
    <row r="1661" customFormat="false" ht="14.25" hidden="false" customHeight="true" outlineLevel="0" collapsed="false"/>
    <row r="1662" customFormat="false" ht="14.25" hidden="false" customHeight="true" outlineLevel="0" collapsed="false"/>
    <row r="1663" customFormat="false" ht="14.25" hidden="false" customHeight="true" outlineLevel="0" collapsed="false"/>
    <row r="1664" customFormat="false" ht="14.25" hidden="false" customHeight="true" outlineLevel="0" collapsed="false"/>
    <row r="1665" customFormat="false" ht="14.25" hidden="false" customHeight="true" outlineLevel="0" collapsed="false"/>
    <row r="1666" customFormat="false" ht="14.25" hidden="false" customHeight="true" outlineLevel="0" collapsed="false"/>
    <row r="1667" customFormat="false" ht="14.25" hidden="false" customHeight="true" outlineLevel="0" collapsed="false"/>
    <row r="1668" customFormat="false" ht="14.25" hidden="false" customHeight="true" outlineLevel="0" collapsed="false"/>
  </sheetData>
  <mergeCells count="9">
    <mergeCell ref="G1:M1"/>
    <mergeCell ref="B3:I3"/>
    <mergeCell ref="J3:M3"/>
    <mergeCell ref="B4:I4"/>
    <mergeCell ref="J4:M5"/>
    <mergeCell ref="B5:I5"/>
    <mergeCell ref="N381:N389"/>
    <mergeCell ref="N399:N407"/>
    <mergeCell ref="N408:N416"/>
  </mergeCells>
  <printOptions headings="false" gridLines="false" gridLinesSet="true" horizontalCentered="false" verticalCentered="false"/>
  <pageMargins left="0.170138888888889" right="0.15" top="0.320138888888889" bottom="0.27986111111111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3CDDD"/>
    <pageSetUpPr fitToPage="true"/>
  </sheetPr>
  <dimension ref="A1:AM11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N6" activePane="bottomLeft" state="frozen"/>
      <selection pane="topLeft" activeCell="A1" activeCellId="0" sqref="A1"/>
      <selection pane="bottomLeft" activeCell="C76" activeCellId="0" sqref="C76:D76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32.34"/>
    <col collapsed="false" customWidth="true" hidden="false" outlineLevel="0" max="2" min="2" style="0" width="7.44"/>
    <col collapsed="false" customWidth="true" hidden="false" outlineLevel="0" max="3" min="3" style="0" width="5.66"/>
    <col collapsed="false" customWidth="true" hidden="false" outlineLevel="0" max="4" min="4" style="0" width="7.67"/>
    <col collapsed="false" customWidth="true" hidden="false" outlineLevel="0" max="10" min="5" style="0" width="4.33"/>
    <col collapsed="false" customWidth="true" hidden="false" outlineLevel="0" max="11" min="11" style="0" width="6.67"/>
    <col collapsed="false" customWidth="true" hidden="false" outlineLevel="0" max="12" min="12" style="0" width="8.11"/>
    <col collapsed="false" customWidth="true" hidden="false" outlineLevel="0" max="13" min="13" style="0" width="10.11"/>
    <col collapsed="false" customWidth="true" hidden="false" outlineLevel="0" max="14" min="14" style="0" width="2.56"/>
    <col collapsed="false" customWidth="false" hidden="false" outlineLevel="0" max="17" min="17" style="428" width="8.67"/>
    <col collapsed="false" customWidth="true" hidden="false" outlineLevel="0" max="34" min="34" style="0" width="6.11"/>
  </cols>
  <sheetData>
    <row r="1" customFormat="false" ht="23.25" hidden="false" customHeight="true" outlineLevel="0" collapsed="false">
      <c r="A1" s="5" t="s">
        <v>467</v>
      </c>
      <c r="B1" s="5"/>
      <c r="C1" s="5"/>
      <c r="D1" s="5"/>
      <c r="E1" s="5"/>
      <c r="F1" s="5"/>
      <c r="G1" s="429" t="s">
        <v>468</v>
      </c>
      <c r="H1" s="429"/>
      <c r="I1" s="429"/>
      <c r="J1" s="429"/>
      <c r="K1" s="429"/>
      <c r="L1" s="429"/>
      <c r="M1" s="429"/>
      <c r="N1" s="5"/>
    </row>
    <row r="2" customFormat="false" ht="12" hidden="false" customHeight="true" outlineLevel="0" collapsed="false">
      <c r="A2" s="430" t="s">
        <v>469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10"/>
      <c r="O2" s="10"/>
      <c r="P2" s="10"/>
      <c r="Q2" s="432"/>
      <c r="R2" s="10"/>
      <c r="S2" s="10"/>
      <c r="T2" s="10"/>
      <c r="U2" s="10"/>
      <c r="V2" s="10"/>
      <c r="W2" s="10"/>
    </row>
    <row r="3" customFormat="false" ht="15" hidden="false" customHeight="true" outlineLevel="0" collapsed="false">
      <c r="A3" s="13" t="s">
        <v>3</v>
      </c>
      <c r="B3" s="14"/>
      <c r="C3" s="14"/>
      <c r="D3" s="14"/>
      <c r="E3" s="14"/>
      <c r="F3" s="14"/>
      <c r="G3" s="14"/>
      <c r="H3" s="14"/>
      <c r="I3" s="14"/>
      <c r="J3" s="15" t="s">
        <v>4</v>
      </c>
      <c r="K3" s="15"/>
      <c r="L3" s="15"/>
      <c r="M3" s="15"/>
      <c r="N3" s="15"/>
      <c r="O3" s="433"/>
      <c r="P3" s="433"/>
      <c r="Q3" s="432"/>
      <c r="R3" s="10"/>
      <c r="S3" s="10"/>
      <c r="T3" s="10"/>
      <c r="U3" s="10"/>
      <c r="V3" s="10"/>
      <c r="W3" s="10"/>
    </row>
    <row r="4" customFormat="false" ht="15" hidden="false" customHeight="true" outlineLevel="0" collapsed="false">
      <c r="A4" s="21" t="s">
        <v>5</v>
      </c>
      <c r="B4" s="14"/>
      <c r="C4" s="14"/>
      <c r="D4" s="14"/>
      <c r="E4" s="14"/>
      <c r="F4" s="14"/>
      <c r="G4" s="14"/>
      <c r="H4" s="14"/>
      <c r="I4" s="14"/>
      <c r="J4" s="22" t="n">
        <f aca="false">L629</f>
        <v>0</v>
      </c>
      <c r="K4" s="22"/>
      <c r="L4" s="22"/>
      <c r="M4" s="22"/>
      <c r="N4" s="22"/>
      <c r="O4" s="434"/>
      <c r="P4" s="434"/>
      <c r="Q4" s="432"/>
      <c r="R4" s="10"/>
      <c r="S4" s="10"/>
      <c r="T4" s="10"/>
      <c r="U4" s="10"/>
      <c r="V4" s="10"/>
      <c r="W4" s="10"/>
    </row>
    <row r="5" customFormat="false" ht="15" hidden="false" customHeight="true" outlineLevel="0" collapsed="false">
      <c r="A5" s="23" t="s">
        <v>6</v>
      </c>
      <c r="B5" s="24"/>
      <c r="C5" s="24"/>
      <c r="D5" s="24"/>
      <c r="E5" s="24"/>
      <c r="F5" s="24"/>
      <c r="G5" s="24"/>
      <c r="H5" s="24"/>
      <c r="I5" s="24"/>
      <c r="J5" s="22"/>
      <c r="K5" s="22"/>
      <c r="L5" s="22"/>
      <c r="M5" s="22"/>
      <c r="N5" s="22"/>
      <c r="O5" s="433"/>
      <c r="P5" s="433"/>
      <c r="Q5" s="432"/>
      <c r="R5" s="10"/>
      <c r="S5" s="10"/>
      <c r="T5" s="10"/>
      <c r="U5" s="10"/>
      <c r="V5" s="10"/>
      <c r="W5" s="10"/>
    </row>
    <row r="6" customFormat="false" ht="14.25" hidden="false" customHeight="true" outlineLevel="0" collapsed="false">
      <c r="A6" s="25" t="s">
        <v>7</v>
      </c>
      <c r="B6" s="26" t="s">
        <v>8</v>
      </c>
      <c r="C6" s="26" t="s">
        <v>9</v>
      </c>
      <c r="D6" s="26" t="s">
        <v>10</v>
      </c>
      <c r="E6" s="435" t="s">
        <v>11</v>
      </c>
      <c r="F6" s="435"/>
      <c r="G6" s="435"/>
      <c r="H6" s="435"/>
      <c r="I6" s="435"/>
      <c r="J6" s="435"/>
      <c r="K6" s="31" t="s">
        <v>12</v>
      </c>
      <c r="L6" s="26" t="s">
        <v>13</v>
      </c>
      <c r="M6" s="267" t="s">
        <v>14</v>
      </c>
      <c r="N6" s="436"/>
      <c r="O6" s="10"/>
      <c r="P6" s="10"/>
      <c r="Q6" s="432"/>
      <c r="R6" s="10"/>
      <c r="S6" s="10"/>
      <c r="T6" s="10"/>
      <c r="U6" s="10"/>
      <c r="V6" s="10"/>
      <c r="W6" s="10"/>
    </row>
    <row r="7" customFormat="false" ht="14.25" hidden="false" customHeight="true" outlineLevel="0" collapsed="false">
      <c r="A7" s="167" t="s">
        <v>470</v>
      </c>
      <c r="B7" s="161" t="s">
        <v>67</v>
      </c>
      <c r="C7" s="36"/>
      <c r="D7" s="37"/>
      <c r="E7" s="437" t="s">
        <v>187</v>
      </c>
      <c r="F7" s="89"/>
      <c r="G7" s="89"/>
      <c r="H7" s="89"/>
      <c r="I7" s="89"/>
      <c r="J7" s="89"/>
      <c r="K7" s="44" t="n">
        <f aca="false">K8+K9+K10+K11+K12+K13+K14+K15</f>
        <v>0</v>
      </c>
      <c r="L7" s="45"/>
      <c r="M7" s="46"/>
      <c r="N7" s="436"/>
      <c r="O7" s="10"/>
      <c r="P7" s="10"/>
      <c r="Q7" s="432"/>
      <c r="R7" s="10"/>
      <c r="S7" s="10"/>
      <c r="T7" s="10"/>
      <c r="U7" s="10"/>
      <c r="V7" s="10"/>
      <c r="W7" s="10"/>
    </row>
    <row r="8" customFormat="false" ht="14.25" hidden="false" customHeight="true" outlineLevel="0" collapsed="false">
      <c r="A8" s="163"/>
      <c r="B8" s="164"/>
      <c r="C8" s="49" t="n">
        <v>44</v>
      </c>
      <c r="D8" s="432" t="n">
        <v>110</v>
      </c>
      <c r="E8" s="49"/>
      <c r="F8" s="55"/>
      <c r="G8" s="55"/>
      <c r="H8" s="55"/>
      <c r="I8" s="55"/>
      <c r="J8" s="55"/>
      <c r="K8" s="51" t="n">
        <f aca="false">J8+I8+H8+G8+F8+E8</f>
        <v>0</v>
      </c>
      <c r="L8" s="51" t="n">
        <f aca="false">K8*D8</f>
        <v>0</v>
      </c>
      <c r="M8" s="52"/>
      <c r="N8" s="436"/>
      <c r="O8" s="10"/>
      <c r="P8" s="438"/>
      <c r="Q8" s="432"/>
      <c r="R8" s="10"/>
      <c r="S8" s="10"/>
      <c r="T8" s="10"/>
      <c r="U8" s="10"/>
      <c r="V8" s="10"/>
      <c r="W8" s="10"/>
      <c r="AK8" s="33"/>
      <c r="AL8" s="33"/>
      <c r="AM8" s="33"/>
    </row>
    <row r="9" customFormat="false" ht="14.25" hidden="false" customHeight="true" outlineLevel="0" collapsed="false">
      <c r="A9" s="163"/>
      <c r="B9" s="164"/>
      <c r="C9" s="49" t="n">
        <v>46</v>
      </c>
      <c r="D9" s="432" t="n">
        <v>110</v>
      </c>
      <c r="E9" s="49"/>
      <c r="F9" s="55"/>
      <c r="G9" s="55"/>
      <c r="H9" s="55"/>
      <c r="I9" s="55"/>
      <c r="J9" s="55"/>
      <c r="K9" s="51" t="n">
        <f aca="false">J9+I9+H9+G9+F9+E9</f>
        <v>0</v>
      </c>
      <c r="L9" s="51" t="n">
        <f aca="false">K9*D9</f>
        <v>0</v>
      </c>
      <c r="M9" s="52"/>
      <c r="N9" s="436"/>
      <c r="O9" s="10"/>
      <c r="P9" s="438"/>
      <c r="Q9" s="432"/>
      <c r="R9" s="10"/>
      <c r="S9" s="10"/>
      <c r="T9" s="10"/>
      <c r="U9" s="10"/>
      <c r="V9" s="10"/>
      <c r="W9" s="10"/>
      <c r="AH9" s="33"/>
      <c r="AK9" s="33"/>
      <c r="AL9" s="33"/>
      <c r="AM9" s="33"/>
    </row>
    <row r="10" customFormat="false" ht="14.25" hidden="false" customHeight="true" outlineLevel="0" collapsed="false">
      <c r="A10" s="163"/>
      <c r="B10" s="164"/>
      <c r="C10" s="49" t="n">
        <v>48</v>
      </c>
      <c r="D10" s="432" t="n">
        <v>110</v>
      </c>
      <c r="E10" s="49"/>
      <c r="F10" s="55"/>
      <c r="G10" s="55"/>
      <c r="H10" s="55"/>
      <c r="I10" s="55"/>
      <c r="J10" s="55"/>
      <c r="K10" s="51" t="n">
        <f aca="false">J10+I10+H10+G10+F10+E10</f>
        <v>0</v>
      </c>
      <c r="L10" s="51" t="n">
        <f aca="false">K10*D10</f>
        <v>0</v>
      </c>
      <c r="M10" s="52"/>
      <c r="N10" s="436"/>
      <c r="O10" s="10"/>
      <c r="P10" s="438"/>
      <c r="Q10" s="432"/>
      <c r="R10" s="10"/>
      <c r="S10" s="10"/>
      <c r="T10" s="10"/>
      <c r="U10" s="10"/>
      <c r="V10" s="10"/>
      <c r="W10" s="10"/>
      <c r="AH10" s="33"/>
      <c r="AK10" s="33"/>
      <c r="AL10" s="33"/>
      <c r="AM10" s="33"/>
    </row>
    <row r="11" customFormat="false" ht="14.25" hidden="false" customHeight="true" outlineLevel="0" collapsed="false">
      <c r="A11" s="163"/>
      <c r="B11" s="164"/>
      <c r="C11" s="49" t="n">
        <v>50</v>
      </c>
      <c r="D11" s="432" t="n">
        <v>110</v>
      </c>
      <c r="E11" s="49"/>
      <c r="F11" s="55"/>
      <c r="G11" s="55"/>
      <c r="H11" s="55"/>
      <c r="I11" s="55"/>
      <c r="J11" s="55"/>
      <c r="K11" s="51" t="n">
        <f aca="false">J11+I11+H11+G11+F11+E11</f>
        <v>0</v>
      </c>
      <c r="L11" s="51" t="n">
        <f aca="false">K11*D11</f>
        <v>0</v>
      </c>
      <c r="M11" s="52"/>
      <c r="N11" s="436"/>
      <c r="O11" s="10"/>
      <c r="P11" s="438"/>
      <c r="Q11" s="432"/>
      <c r="R11" s="10"/>
      <c r="S11" s="10"/>
      <c r="T11" s="10"/>
      <c r="U11" s="10"/>
      <c r="V11" s="10"/>
      <c r="W11" s="10"/>
      <c r="AH11" s="33"/>
      <c r="AK11" s="33"/>
      <c r="AM11" s="33"/>
    </row>
    <row r="12" customFormat="false" ht="14.25" hidden="false" customHeight="true" outlineLevel="0" collapsed="false">
      <c r="A12" s="163"/>
      <c r="B12" s="164"/>
      <c r="C12" s="49" t="n">
        <v>52</v>
      </c>
      <c r="D12" s="432" t="n">
        <v>125</v>
      </c>
      <c r="E12" s="49"/>
      <c r="F12" s="55"/>
      <c r="G12" s="55"/>
      <c r="H12" s="55"/>
      <c r="I12" s="55"/>
      <c r="J12" s="55"/>
      <c r="K12" s="51" t="n">
        <f aca="false">J12+I12+H12+G12+F12+E12</f>
        <v>0</v>
      </c>
      <c r="L12" s="51" t="n">
        <f aca="false">K12*D12</f>
        <v>0</v>
      </c>
      <c r="M12" s="52"/>
      <c r="N12" s="436"/>
      <c r="O12" s="10"/>
      <c r="P12" s="438"/>
      <c r="Q12" s="432"/>
      <c r="R12" s="10"/>
      <c r="S12" s="10"/>
      <c r="T12" s="10"/>
      <c r="U12" s="10"/>
      <c r="V12" s="10"/>
      <c r="W12" s="10"/>
      <c r="AH12" s="33"/>
      <c r="AK12" s="33"/>
      <c r="AM12" s="33"/>
    </row>
    <row r="13" customFormat="false" ht="14.25" hidden="false" customHeight="true" outlineLevel="0" collapsed="false">
      <c r="A13" s="163"/>
      <c r="B13" s="164"/>
      <c r="C13" s="49" t="n">
        <v>54</v>
      </c>
      <c r="D13" s="432" t="n">
        <v>125</v>
      </c>
      <c r="E13" s="49"/>
      <c r="F13" s="55"/>
      <c r="G13" s="55"/>
      <c r="H13" s="55"/>
      <c r="I13" s="55"/>
      <c r="J13" s="55"/>
      <c r="K13" s="51" t="n">
        <f aca="false">J13+I13+H13+G13+F13+E13</f>
        <v>0</v>
      </c>
      <c r="L13" s="51" t="n">
        <f aca="false">K13*D13</f>
        <v>0</v>
      </c>
      <c r="M13" s="52"/>
      <c r="N13" s="436"/>
      <c r="O13" s="10"/>
      <c r="P13" s="438"/>
      <c r="Q13" s="432"/>
      <c r="R13" s="10"/>
      <c r="S13" s="10"/>
      <c r="T13" s="10"/>
      <c r="U13" s="10"/>
      <c r="V13" s="10"/>
      <c r="W13" s="10"/>
      <c r="AK13" s="33"/>
    </row>
    <row r="14" customFormat="false" ht="14.25" hidden="false" customHeight="true" outlineLevel="0" collapsed="false">
      <c r="A14" s="163"/>
      <c r="B14" s="164"/>
      <c r="C14" s="49" t="n">
        <v>56</v>
      </c>
      <c r="D14" s="432" t="n">
        <v>140</v>
      </c>
      <c r="E14" s="49"/>
      <c r="F14" s="55"/>
      <c r="G14" s="55"/>
      <c r="H14" s="55"/>
      <c r="I14" s="55"/>
      <c r="J14" s="55"/>
      <c r="K14" s="51" t="n">
        <f aca="false">J14+I14+H14+G14+F14+E14</f>
        <v>0</v>
      </c>
      <c r="L14" s="51" t="n">
        <f aca="false">K14*D14</f>
        <v>0</v>
      </c>
      <c r="M14" s="52"/>
      <c r="N14" s="436"/>
      <c r="O14" s="10"/>
      <c r="P14" s="438"/>
      <c r="Q14" s="432"/>
      <c r="R14" s="10"/>
      <c r="S14" s="10"/>
      <c r="T14" s="10"/>
      <c r="U14" s="10"/>
      <c r="V14" s="10"/>
      <c r="W14" s="10"/>
    </row>
    <row r="15" customFormat="false" ht="14.25" hidden="false" customHeight="true" outlineLevel="0" collapsed="false">
      <c r="A15" s="439"/>
      <c r="B15" s="293"/>
      <c r="C15" s="64" t="n">
        <v>60</v>
      </c>
      <c r="D15" s="432" t="n">
        <v>155</v>
      </c>
      <c r="E15" s="64"/>
      <c r="F15" s="66"/>
      <c r="G15" s="66"/>
      <c r="H15" s="66"/>
      <c r="I15" s="66"/>
      <c r="J15" s="66"/>
      <c r="K15" s="67" t="n">
        <f aca="false">J15+I15+H15+G15+F15+E15</f>
        <v>0</v>
      </c>
      <c r="L15" s="67" t="n">
        <f aca="false">K15*D15</f>
        <v>0</v>
      </c>
      <c r="M15" s="92"/>
      <c r="N15" s="436"/>
      <c r="O15" s="10"/>
      <c r="P15" s="438"/>
      <c r="Q15" s="432"/>
      <c r="R15" s="10"/>
      <c r="S15" s="10"/>
      <c r="T15" s="10"/>
      <c r="U15" s="10"/>
      <c r="V15" s="10"/>
      <c r="W15" s="10"/>
    </row>
    <row r="16" customFormat="false" ht="14.25" hidden="false" customHeight="true" outlineLevel="0" collapsed="false">
      <c r="A16" s="163" t="s">
        <v>471</v>
      </c>
      <c r="B16" s="164" t="s">
        <v>314</v>
      </c>
      <c r="C16" s="49"/>
      <c r="D16" s="432"/>
      <c r="E16" s="440" t="s">
        <v>17</v>
      </c>
      <c r="F16" s="441" t="s">
        <v>317</v>
      </c>
      <c r="G16" s="442" t="s">
        <v>316</v>
      </c>
      <c r="H16" s="443" t="s">
        <v>315</v>
      </c>
      <c r="I16" s="443" t="s">
        <v>302</v>
      </c>
      <c r="J16" s="149"/>
      <c r="K16" s="106" t="n">
        <f aca="false">K17+K18+K19+K20+K21+K22+K24</f>
        <v>0</v>
      </c>
      <c r="L16" s="52"/>
      <c r="M16" s="52"/>
      <c r="N16" s="436"/>
      <c r="O16" s="10"/>
      <c r="P16" s="438"/>
      <c r="Q16" s="432"/>
      <c r="R16" s="10"/>
      <c r="S16" s="10"/>
      <c r="T16" s="10"/>
      <c r="U16" s="10"/>
      <c r="V16" s="10"/>
      <c r="W16" s="10"/>
    </row>
    <row r="17" customFormat="false" ht="14.25" hidden="false" customHeight="true" outlineLevel="0" collapsed="false">
      <c r="A17" s="163"/>
      <c r="B17" s="164"/>
      <c r="C17" s="49" t="n">
        <v>44</v>
      </c>
      <c r="D17" s="432" t="n">
        <v>115</v>
      </c>
      <c r="E17" s="49"/>
      <c r="F17" s="49"/>
      <c r="G17" s="49"/>
      <c r="H17" s="49"/>
      <c r="I17" s="49"/>
      <c r="J17" s="55"/>
      <c r="K17" s="51" t="n">
        <f aca="false">J17+I17+H17+G17+F17+E17</f>
        <v>0</v>
      </c>
      <c r="L17" s="52" t="n">
        <f aca="false">K17*D17</f>
        <v>0</v>
      </c>
      <c r="M17" s="52"/>
      <c r="N17" s="436"/>
      <c r="O17" s="10"/>
      <c r="P17" s="438"/>
      <c r="Q17" s="432"/>
      <c r="R17" s="10"/>
      <c r="S17" s="10"/>
      <c r="T17" s="10"/>
      <c r="U17" s="10"/>
      <c r="V17" s="10"/>
      <c r="W17" s="10"/>
    </row>
    <row r="18" customFormat="false" ht="14.25" hidden="false" customHeight="true" outlineLevel="0" collapsed="false">
      <c r="A18" s="163"/>
      <c r="B18" s="164"/>
      <c r="C18" s="49" t="n">
        <v>46</v>
      </c>
      <c r="D18" s="432" t="n">
        <v>115</v>
      </c>
      <c r="E18" s="49"/>
      <c r="F18" s="49"/>
      <c r="G18" s="49"/>
      <c r="H18" s="49"/>
      <c r="I18" s="49"/>
      <c r="J18" s="55"/>
      <c r="K18" s="51" t="n">
        <f aca="false">J18+I18+H18+G18+F18+E18</f>
        <v>0</v>
      </c>
      <c r="L18" s="52" t="n">
        <f aca="false">K18*D18</f>
        <v>0</v>
      </c>
      <c r="M18" s="52"/>
      <c r="N18" s="436"/>
      <c r="O18" s="10"/>
      <c r="P18" s="438"/>
      <c r="Q18" s="432"/>
      <c r="R18" s="10"/>
      <c r="S18" s="10"/>
      <c r="T18" s="10"/>
      <c r="U18" s="10"/>
      <c r="V18" s="10"/>
      <c r="W18" s="10"/>
    </row>
    <row r="19" customFormat="false" ht="14.25" hidden="false" customHeight="true" outlineLevel="0" collapsed="false">
      <c r="A19" s="163"/>
      <c r="B19" s="164"/>
      <c r="C19" s="49" t="n">
        <v>48</v>
      </c>
      <c r="D19" s="432" t="n">
        <v>115</v>
      </c>
      <c r="E19" s="49"/>
      <c r="F19" s="49"/>
      <c r="G19" s="49"/>
      <c r="H19" s="49"/>
      <c r="I19" s="49"/>
      <c r="J19" s="55"/>
      <c r="K19" s="51" t="n">
        <f aca="false">J19+I19+H19+G19+F19+E19</f>
        <v>0</v>
      </c>
      <c r="L19" s="52" t="n">
        <f aca="false">K19*D19</f>
        <v>0</v>
      </c>
      <c r="M19" s="52"/>
      <c r="N19" s="436"/>
      <c r="O19" s="10"/>
      <c r="P19" s="438"/>
      <c r="Q19" s="432"/>
      <c r="R19" s="10"/>
      <c r="S19" s="10"/>
      <c r="T19" s="10"/>
      <c r="U19" s="10"/>
      <c r="V19" s="10"/>
      <c r="W19" s="10"/>
    </row>
    <row r="20" customFormat="false" ht="14.25" hidden="false" customHeight="true" outlineLevel="0" collapsed="false">
      <c r="A20" s="163"/>
      <c r="B20" s="164"/>
      <c r="C20" s="49" t="n">
        <v>50</v>
      </c>
      <c r="D20" s="432" t="n">
        <v>115</v>
      </c>
      <c r="E20" s="49"/>
      <c r="F20" s="49"/>
      <c r="G20" s="49"/>
      <c r="H20" s="49"/>
      <c r="I20" s="49"/>
      <c r="J20" s="55"/>
      <c r="K20" s="51" t="n">
        <f aca="false">J20+I20+H20+G20+F20+E20</f>
        <v>0</v>
      </c>
      <c r="L20" s="52" t="n">
        <f aca="false">K20*D20</f>
        <v>0</v>
      </c>
      <c r="M20" s="52"/>
      <c r="N20" s="436"/>
      <c r="O20" s="10"/>
      <c r="P20" s="438"/>
      <c r="Q20" s="432"/>
      <c r="R20" s="10"/>
      <c r="S20" s="10"/>
      <c r="T20" s="10"/>
      <c r="U20" s="10"/>
      <c r="V20" s="10"/>
      <c r="W20" s="10"/>
    </row>
    <row r="21" customFormat="false" ht="14.25" hidden="false" customHeight="true" outlineLevel="0" collapsed="false">
      <c r="A21" s="163"/>
      <c r="B21" s="164"/>
      <c r="C21" s="49" t="n">
        <v>52</v>
      </c>
      <c r="D21" s="432" t="n">
        <v>130</v>
      </c>
      <c r="E21" s="49"/>
      <c r="F21" s="49"/>
      <c r="G21" s="49"/>
      <c r="H21" s="49"/>
      <c r="I21" s="49"/>
      <c r="J21" s="55"/>
      <c r="K21" s="51" t="n">
        <f aca="false">J21+I21+H21+G21+F21+E21</f>
        <v>0</v>
      </c>
      <c r="L21" s="52" t="n">
        <f aca="false">K21*D21</f>
        <v>0</v>
      </c>
      <c r="M21" s="52"/>
      <c r="N21" s="436"/>
      <c r="O21" s="10"/>
      <c r="P21" s="438"/>
      <c r="Q21" s="432"/>
      <c r="R21" s="10"/>
      <c r="S21" s="10"/>
      <c r="T21" s="10"/>
      <c r="U21" s="10"/>
      <c r="V21" s="10"/>
      <c r="W21" s="10"/>
    </row>
    <row r="22" customFormat="false" ht="14.25" hidden="false" customHeight="true" outlineLevel="0" collapsed="false">
      <c r="A22" s="163"/>
      <c r="B22" s="164"/>
      <c r="C22" s="49" t="n">
        <v>54</v>
      </c>
      <c r="D22" s="432" t="n">
        <v>130</v>
      </c>
      <c r="E22" s="49"/>
      <c r="F22" s="49"/>
      <c r="G22" s="49"/>
      <c r="H22" s="49"/>
      <c r="I22" s="49"/>
      <c r="J22" s="55"/>
      <c r="K22" s="51" t="n">
        <f aca="false">J22+I22+H22+G22+F22+E22</f>
        <v>0</v>
      </c>
      <c r="L22" s="52" t="n">
        <f aca="false">K22*D22</f>
        <v>0</v>
      </c>
      <c r="M22" s="52"/>
      <c r="N22" s="436"/>
      <c r="O22" s="10"/>
      <c r="P22" s="438"/>
      <c r="Q22" s="432"/>
      <c r="R22" s="10"/>
      <c r="S22" s="10"/>
      <c r="T22" s="10"/>
      <c r="U22" s="10"/>
      <c r="V22" s="10"/>
      <c r="W22" s="10"/>
    </row>
    <row r="23" customFormat="false" ht="14.25" hidden="false" customHeight="true" outlineLevel="0" collapsed="false">
      <c r="A23" s="163"/>
      <c r="B23" s="164"/>
      <c r="C23" s="49" t="n">
        <v>56</v>
      </c>
      <c r="D23" s="432" t="n">
        <v>140</v>
      </c>
      <c r="E23" s="49"/>
      <c r="F23" s="49"/>
      <c r="G23" s="49"/>
      <c r="H23" s="49"/>
      <c r="I23" s="49"/>
      <c r="J23" s="55"/>
      <c r="K23" s="51" t="n">
        <f aca="false">J23+I23+H23+G23+F23+E23</f>
        <v>0</v>
      </c>
      <c r="L23" s="52" t="n">
        <f aca="false">K23*D23</f>
        <v>0</v>
      </c>
      <c r="M23" s="52"/>
      <c r="N23" s="436"/>
      <c r="O23" s="10"/>
      <c r="P23" s="438"/>
      <c r="Q23" s="432"/>
      <c r="R23" s="10"/>
      <c r="S23" s="10"/>
      <c r="T23" s="10"/>
      <c r="U23" s="10"/>
      <c r="V23" s="10"/>
      <c r="W23" s="10"/>
    </row>
    <row r="24" customFormat="false" ht="14.25" hidden="false" customHeight="true" outlineLevel="0" collapsed="false">
      <c r="A24" s="163"/>
      <c r="B24" s="164"/>
      <c r="C24" s="49" t="n">
        <v>60</v>
      </c>
      <c r="D24" s="432" t="n">
        <v>155</v>
      </c>
      <c r="E24" s="49"/>
      <c r="F24" s="49"/>
      <c r="G24" s="49"/>
      <c r="H24" s="49"/>
      <c r="I24" s="49"/>
      <c r="J24" s="55"/>
      <c r="K24" s="51" t="n">
        <f aca="false">J24+I24+H24+G24+F24+E24</f>
        <v>0</v>
      </c>
      <c r="L24" s="52" t="n">
        <f aca="false">K24*D24</f>
        <v>0</v>
      </c>
      <c r="M24" s="52"/>
      <c r="N24" s="436"/>
      <c r="O24" s="10"/>
      <c r="P24" s="438"/>
      <c r="Q24" s="432"/>
      <c r="R24" s="10"/>
      <c r="S24" s="10"/>
      <c r="T24" s="10"/>
      <c r="U24" s="10"/>
      <c r="V24" s="10"/>
      <c r="W24" s="10"/>
    </row>
    <row r="25" customFormat="false" ht="14.25" hidden="false" customHeight="true" outlineLevel="0" collapsed="false">
      <c r="A25" s="167" t="s">
        <v>472</v>
      </c>
      <c r="B25" s="288" t="s">
        <v>67</v>
      </c>
      <c r="C25" s="36"/>
      <c r="D25" s="36"/>
      <c r="E25" s="444" t="s">
        <v>18</v>
      </c>
      <c r="F25" s="445" t="s">
        <v>50</v>
      </c>
      <c r="G25" s="89"/>
      <c r="H25" s="89"/>
      <c r="I25" s="89"/>
      <c r="J25" s="89"/>
      <c r="K25" s="44" t="n">
        <f aca="false">K26+K27+K28+K29+K30+K31+K32</f>
        <v>0</v>
      </c>
      <c r="L25" s="46"/>
      <c r="M25" s="46"/>
      <c r="N25" s="436"/>
      <c r="O25" s="10"/>
      <c r="P25" s="438"/>
      <c r="Q25" s="432"/>
      <c r="R25" s="10"/>
      <c r="S25" s="10"/>
      <c r="T25" s="10"/>
      <c r="U25" s="10"/>
      <c r="V25" s="10"/>
      <c r="W25" s="10"/>
    </row>
    <row r="26" customFormat="false" ht="14.25" hidden="false" customHeight="true" outlineLevel="0" collapsed="false">
      <c r="A26" s="163"/>
      <c r="B26" s="164"/>
      <c r="C26" s="49" t="n">
        <v>44</v>
      </c>
      <c r="D26" s="432" t="n">
        <v>190</v>
      </c>
      <c r="E26" s="49"/>
      <c r="F26" s="49"/>
      <c r="G26" s="55"/>
      <c r="H26" s="55"/>
      <c r="I26" s="55"/>
      <c r="J26" s="55"/>
      <c r="K26" s="51" t="n">
        <f aca="false">J26+I26+H26+G26+F26+E26</f>
        <v>0</v>
      </c>
      <c r="L26" s="52" t="n">
        <f aca="false">K26*D26</f>
        <v>0</v>
      </c>
      <c r="M26" s="52"/>
      <c r="N26" s="436"/>
      <c r="O26" s="10"/>
      <c r="P26" s="438"/>
      <c r="Q26" s="432"/>
      <c r="R26" s="10"/>
      <c r="S26" s="10"/>
      <c r="T26" s="10"/>
      <c r="U26" s="10"/>
      <c r="V26" s="10"/>
      <c r="W26" s="10"/>
    </row>
    <row r="27" customFormat="false" ht="14.25" hidden="false" customHeight="true" outlineLevel="0" collapsed="false">
      <c r="A27" s="163"/>
      <c r="B27" s="164"/>
      <c r="C27" s="49" t="n">
        <v>46</v>
      </c>
      <c r="D27" s="432" t="n">
        <v>190</v>
      </c>
      <c r="E27" s="49"/>
      <c r="F27" s="49"/>
      <c r="G27" s="55"/>
      <c r="H27" s="55"/>
      <c r="I27" s="55"/>
      <c r="J27" s="55"/>
      <c r="K27" s="51" t="n">
        <f aca="false">J27+I27+H27+G27+F27+E27</f>
        <v>0</v>
      </c>
      <c r="L27" s="52" t="n">
        <f aca="false">K27*D27</f>
        <v>0</v>
      </c>
      <c r="M27" s="52"/>
      <c r="N27" s="436"/>
      <c r="O27" s="10"/>
      <c r="P27" s="438"/>
      <c r="Q27" s="432"/>
      <c r="R27" s="10"/>
      <c r="S27" s="10"/>
      <c r="T27" s="10"/>
      <c r="U27" s="10"/>
      <c r="V27" s="10"/>
      <c r="W27" s="10"/>
    </row>
    <row r="28" customFormat="false" ht="14.25" hidden="false" customHeight="true" outlineLevel="0" collapsed="false">
      <c r="A28" s="163"/>
      <c r="B28" s="164"/>
      <c r="C28" s="49" t="n">
        <v>48</v>
      </c>
      <c r="D28" s="432" t="n">
        <v>190</v>
      </c>
      <c r="E28" s="49"/>
      <c r="F28" s="49"/>
      <c r="G28" s="55"/>
      <c r="H28" s="55"/>
      <c r="I28" s="55"/>
      <c r="J28" s="55"/>
      <c r="K28" s="51" t="n">
        <f aca="false">J28+I28+H28+G28+F28+E28</f>
        <v>0</v>
      </c>
      <c r="L28" s="52" t="n">
        <f aca="false">K28*D28</f>
        <v>0</v>
      </c>
      <c r="M28" s="52"/>
      <c r="N28" s="436"/>
      <c r="O28" s="10"/>
      <c r="P28" s="438"/>
      <c r="Q28" s="432"/>
      <c r="R28" s="10"/>
      <c r="S28" s="10"/>
      <c r="T28" s="10"/>
      <c r="U28" s="10"/>
      <c r="V28" s="10"/>
      <c r="W28" s="10"/>
    </row>
    <row r="29" customFormat="false" ht="14.25" hidden="false" customHeight="true" outlineLevel="0" collapsed="false">
      <c r="A29" s="163"/>
      <c r="B29" s="164"/>
      <c r="C29" s="49" t="n">
        <v>50</v>
      </c>
      <c r="D29" s="432" t="n">
        <v>190</v>
      </c>
      <c r="E29" s="49"/>
      <c r="F29" s="49"/>
      <c r="G29" s="55"/>
      <c r="H29" s="55"/>
      <c r="I29" s="55"/>
      <c r="J29" s="55"/>
      <c r="K29" s="51" t="n">
        <f aca="false">J29+I29+H29+G29+F29+E29</f>
        <v>0</v>
      </c>
      <c r="L29" s="52" t="n">
        <f aca="false">K29*D29</f>
        <v>0</v>
      </c>
      <c r="M29" s="52"/>
      <c r="N29" s="436"/>
      <c r="O29" s="10"/>
      <c r="P29" s="438"/>
      <c r="Q29" s="432"/>
      <c r="R29" s="10"/>
      <c r="S29" s="10"/>
      <c r="T29" s="10"/>
      <c r="U29" s="10"/>
      <c r="V29" s="10"/>
      <c r="W29" s="10"/>
    </row>
    <row r="30" customFormat="false" ht="14.25" hidden="false" customHeight="true" outlineLevel="0" collapsed="false">
      <c r="A30" s="163"/>
      <c r="B30" s="164"/>
      <c r="C30" s="49" t="n">
        <v>52</v>
      </c>
      <c r="D30" s="432" t="n">
        <v>210</v>
      </c>
      <c r="E30" s="49"/>
      <c r="F30" s="49"/>
      <c r="G30" s="55"/>
      <c r="H30" s="55"/>
      <c r="I30" s="55"/>
      <c r="J30" s="55"/>
      <c r="K30" s="51" t="n">
        <f aca="false">J30+I30+H30+G30+F30+E30</f>
        <v>0</v>
      </c>
      <c r="L30" s="52" t="n">
        <f aca="false">K30*D30</f>
        <v>0</v>
      </c>
      <c r="M30" s="52"/>
      <c r="N30" s="436"/>
      <c r="O30" s="10"/>
      <c r="P30" s="438"/>
      <c r="Q30" s="432"/>
      <c r="R30" s="10"/>
      <c r="S30" s="10"/>
      <c r="T30" s="10"/>
      <c r="U30" s="10"/>
      <c r="V30" s="10"/>
      <c r="W30" s="10"/>
    </row>
    <row r="31" customFormat="false" ht="14.25" hidden="false" customHeight="true" outlineLevel="0" collapsed="false">
      <c r="A31" s="163"/>
      <c r="B31" s="164"/>
      <c r="C31" s="49" t="n">
        <v>54</v>
      </c>
      <c r="D31" s="432" t="n">
        <v>210</v>
      </c>
      <c r="E31" s="49"/>
      <c r="F31" s="49"/>
      <c r="G31" s="55"/>
      <c r="H31" s="55"/>
      <c r="I31" s="55"/>
      <c r="J31" s="55"/>
      <c r="K31" s="51" t="n">
        <f aca="false">J31+I31+H31+G31+F31+E31</f>
        <v>0</v>
      </c>
      <c r="L31" s="52" t="n">
        <f aca="false">K31*D31</f>
        <v>0</v>
      </c>
      <c r="M31" s="52"/>
      <c r="N31" s="436"/>
      <c r="O31" s="10"/>
      <c r="P31" s="438"/>
      <c r="Q31" s="432"/>
      <c r="R31" s="10"/>
      <c r="S31" s="10"/>
      <c r="T31" s="10"/>
      <c r="U31" s="10"/>
      <c r="V31" s="10"/>
      <c r="W31" s="10"/>
    </row>
    <row r="32" customFormat="false" ht="14.25" hidden="false" customHeight="true" outlineLevel="0" collapsed="false">
      <c r="A32" s="169"/>
      <c r="B32" s="293"/>
      <c r="C32" s="64" t="n">
        <v>56</v>
      </c>
      <c r="D32" s="446" t="n">
        <v>235</v>
      </c>
      <c r="E32" s="64"/>
      <c r="F32" s="49"/>
      <c r="G32" s="66"/>
      <c r="H32" s="66"/>
      <c r="I32" s="66"/>
      <c r="J32" s="66"/>
      <c r="K32" s="67" t="n">
        <f aca="false">J32+I32+H32+G32+F32+E32</f>
        <v>0</v>
      </c>
      <c r="L32" s="92"/>
      <c r="M32" s="92"/>
      <c r="N32" s="436"/>
      <c r="O32" s="10"/>
      <c r="P32" s="438"/>
      <c r="Q32" s="432"/>
      <c r="R32" s="10"/>
      <c r="S32" s="10"/>
      <c r="T32" s="10"/>
      <c r="U32" s="10"/>
      <c r="V32" s="10"/>
      <c r="W32" s="10"/>
    </row>
    <row r="33" customFormat="false" ht="14.25" hidden="false" customHeight="true" outlineLevel="0" collapsed="false">
      <c r="A33" s="168" t="s">
        <v>473</v>
      </c>
      <c r="B33" s="288" t="s">
        <v>67</v>
      </c>
      <c r="C33" s="36"/>
      <c r="D33" s="36"/>
      <c r="E33" s="445" t="s">
        <v>17</v>
      </c>
      <c r="F33" s="445" t="s">
        <v>302</v>
      </c>
      <c r="G33" s="445" t="s">
        <v>99</v>
      </c>
      <c r="H33" s="445" t="s">
        <v>474</v>
      </c>
      <c r="I33" s="445" t="s">
        <v>31</v>
      </c>
      <c r="J33" s="89"/>
      <c r="K33" s="44" t="n">
        <f aca="false">K34+K35+K36+K37+K38+K39+K40</f>
        <v>0</v>
      </c>
      <c r="L33" s="46"/>
      <c r="M33" s="46"/>
      <c r="N33" s="436"/>
      <c r="O33" s="10"/>
      <c r="P33" s="438"/>
      <c r="Q33" s="432"/>
      <c r="R33" s="10"/>
      <c r="S33" s="10"/>
      <c r="T33" s="10"/>
      <c r="U33" s="10"/>
      <c r="V33" s="10"/>
      <c r="W33" s="10"/>
    </row>
    <row r="34" customFormat="false" ht="14.25" hidden="false" customHeight="true" outlineLevel="0" collapsed="false">
      <c r="A34" s="163"/>
      <c r="B34" s="164" t="s">
        <v>320</v>
      </c>
      <c r="C34" s="49" t="n">
        <v>44</v>
      </c>
      <c r="D34" s="432" t="n">
        <v>190</v>
      </c>
      <c r="E34" s="49"/>
      <c r="F34" s="49"/>
      <c r="G34" s="49"/>
      <c r="H34" s="49"/>
      <c r="I34" s="49"/>
      <c r="J34" s="55"/>
      <c r="K34" s="51" t="n">
        <f aca="false">J34+I34+H34+G34+F34+E34</f>
        <v>0</v>
      </c>
      <c r="L34" s="52" t="n">
        <f aca="false">K34*D34</f>
        <v>0</v>
      </c>
      <c r="M34" s="52"/>
      <c r="N34" s="436"/>
      <c r="O34" s="10"/>
      <c r="P34" s="438"/>
      <c r="Q34" s="432"/>
      <c r="R34" s="10"/>
      <c r="S34" s="10"/>
      <c r="T34" s="10"/>
      <c r="U34" s="10"/>
      <c r="V34" s="10"/>
      <c r="W34" s="10"/>
    </row>
    <row r="35" customFormat="false" ht="14.25" hidden="false" customHeight="true" outlineLevel="0" collapsed="false">
      <c r="A35" s="163"/>
      <c r="B35" s="164"/>
      <c r="C35" s="49" t="n">
        <v>46</v>
      </c>
      <c r="D35" s="432" t="n">
        <v>190</v>
      </c>
      <c r="E35" s="49"/>
      <c r="F35" s="49"/>
      <c r="G35" s="49"/>
      <c r="H35" s="49"/>
      <c r="I35" s="49"/>
      <c r="J35" s="55"/>
      <c r="K35" s="51" t="n">
        <f aca="false">J35+I35+H35+G35+F35+E35</f>
        <v>0</v>
      </c>
      <c r="L35" s="52" t="n">
        <f aca="false">K35*D35</f>
        <v>0</v>
      </c>
      <c r="M35" s="52"/>
      <c r="N35" s="436"/>
      <c r="O35" s="10"/>
      <c r="P35" s="438"/>
      <c r="Q35" s="432"/>
      <c r="R35" s="10"/>
      <c r="S35" s="10"/>
      <c r="T35" s="10"/>
      <c r="U35" s="10"/>
      <c r="V35" s="10"/>
      <c r="W35" s="10"/>
    </row>
    <row r="36" customFormat="false" ht="14.25" hidden="false" customHeight="true" outlineLevel="0" collapsed="false">
      <c r="A36" s="163"/>
      <c r="B36" s="164"/>
      <c r="C36" s="49" t="n">
        <v>48</v>
      </c>
      <c r="D36" s="432" t="n">
        <v>190</v>
      </c>
      <c r="E36" s="49"/>
      <c r="F36" s="49"/>
      <c r="G36" s="49"/>
      <c r="H36" s="49"/>
      <c r="I36" s="49"/>
      <c r="J36" s="55"/>
      <c r="K36" s="51" t="n">
        <f aca="false">J36+I36+H36+G36+F36+E36</f>
        <v>0</v>
      </c>
      <c r="L36" s="52" t="n">
        <f aca="false">K36*D36</f>
        <v>0</v>
      </c>
      <c r="M36" s="52"/>
      <c r="N36" s="436"/>
      <c r="O36" s="10"/>
      <c r="P36" s="438"/>
      <c r="Q36" s="432"/>
      <c r="R36" s="10"/>
      <c r="S36" s="10"/>
      <c r="T36" s="10"/>
      <c r="U36" s="10"/>
      <c r="V36" s="10"/>
      <c r="W36" s="10"/>
    </row>
    <row r="37" customFormat="false" ht="14.25" hidden="false" customHeight="true" outlineLevel="0" collapsed="false">
      <c r="A37" s="163"/>
      <c r="B37" s="164"/>
      <c r="C37" s="49" t="n">
        <v>50</v>
      </c>
      <c r="D37" s="432" t="n">
        <v>190</v>
      </c>
      <c r="E37" s="49"/>
      <c r="F37" s="49"/>
      <c r="G37" s="49"/>
      <c r="H37" s="49"/>
      <c r="I37" s="49"/>
      <c r="J37" s="55"/>
      <c r="K37" s="51" t="n">
        <f aca="false">J37+I37+H37+G37+F37+E37</f>
        <v>0</v>
      </c>
      <c r="L37" s="52" t="n">
        <f aca="false">K37*D37</f>
        <v>0</v>
      </c>
      <c r="M37" s="52"/>
      <c r="N37" s="436"/>
      <c r="O37" s="10"/>
      <c r="P37" s="438"/>
      <c r="Q37" s="432"/>
      <c r="R37" s="10"/>
      <c r="S37" s="10"/>
      <c r="T37" s="10"/>
      <c r="U37" s="10"/>
      <c r="V37" s="10"/>
      <c r="W37" s="10"/>
    </row>
    <row r="38" customFormat="false" ht="14.25" hidden="false" customHeight="true" outlineLevel="0" collapsed="false">
      <c r="A38" s="163"/>
      <c r="B38" s="164"/>
      <c r="C38" s="49" t="n">
        <v>52</v>
      </c>
      <c r="D38" s="432" t="n">
        <v>210</v>
      </c>
      <c r="E38" s="49"/>
      <c r="F38" s="49"/>
      <c r="G38" s="49"/>
      <c r="H38" s="49"/>
      <c r="I38" s="49"/>
      <c r="J38" s="55"/>
      <c r="K38" s="51" t="n">
        <f aca="false">J38+I38+H38+G38+F38+E38</f>
        <v>0</v>
      </c>
      <c r="L38" s="52" t="n">
        <f aca="false">K38*D38</f>
        <v>0</v>
      </c>
      <c r="M38" s="52"/>
      <c r="N38" s="436"/>
      <c r="O38" s="10"/>
      <c r="P38" s="438"/>
      <c r="Q38" s="432"/>
      <c r="R38" s="10"/>
      <c r="S38" s="10"/>
      <c r="T38" s="10"/>
      <c r="U38" s="10"/>
      <c r="V38" s="10"/>
      <c r="W38" s="10"/>
    </row>
    <row r="39" customFormat="false" ht="14.25" hidden="false" customHeight="true" outlineLevel="0" collapsed="false">
      <c r="A39" s="163"/>
      <c r="B39" s="164"/>
      <c r="C39" s="49" t="n">
        <v>54</v>
      </c>
      <c r="D39" s="432" t="n">
        <v>210</v>
      </c>
      <c r="E39" s="49"/>
      <c r="F39" s="49"/>
      <c r="G39" s="49"/>
      <c r="H39" s="49"/>
      <c r="I39" s="49"/>
      <c r="J39" s="55"/>
      <c r="K39" s="51" t="n">
        <f aca="false">J39+I39+H39+G39+F39+E39</f>
        <v>0</v>
      </c>
      <c r="L39" s="52" t="n">
        <f aca="false">K39*D39</f>
        <v>0</v>
      </c>
      <c r="M39" s="52"/>
      <c r="N39" s="436"/>
      <c r="O39" s="10"/>
      <c r="P39" s="438"/>
      <c r="Q39" s="432"/>
      <c r="R39" s="10"/>
      <c r="S39" s="10"/>
      <c r="T39" s="10"/>
      <c r="U39" s="10"/>
      <c r="V39" s="10"/>
      <c r="W39" s="10"/>
    </row>
    <row r="40" customFormat="false" ht="14.25" hidden="false" customHeight="true" outlineLevel="0" collapsed="false">
      <c r="A40" s="169"/>
      <c r="B40" s="293"/>
      <c r="C40" s="64" t="n">
        <v>56</v>
      </c>
      <c r="D40" s="446" t="n">
        <v>235</v>
      </c>
      <c r="E40" s="64"/>
      <c r="F40" s="64"/>
      <c r="G40" s="64"/>
      <c r="H40" s="64"/>
      <c r="I40" s="64"/>
      <c r="J40" s="66"/>
      <c r="K40" s="67" t="n">
        <f aca="false">J40+I40+H40+G40+F40+E40</f>
        <v>0</v>
      </c>
      <c r="L40" s="92"/>
      <c r="M40" s="92"/>
      <c r="N40" s="436"/>
      <c r="O40" s="10"/>
      <c r="P40" s="438"/>
      <c r="Q40" s="432"/>
      <c r="R40" s="10"/>
      <c r="S40" s="10"/>
      <c r="T40" s="10"/>
      <c r="U40" s="10"/>
      <c r="V40" s="10"/>
      <c r="W40" s="10"/>
    </row>
    <row r="41" customFormat="false" ht="14.25" hidden="true" customHeight="true" outlineLevel="0" collapsed="false">
      <c r="A41" s="350" t="s">
        <v>475</v>
      </c>
      <c r="B41" s="309" t="s">
        <v>67</v>
      </c>
      <c r="C41" s="49"/>
      <c r="D41" s="432"/>
      <c r="E41" s="447" t="s">
        <v>17</v>
      </c>
      <c r="F41" s="55"/>
      <c r="G41" s="55"/>
      <c r="H41" s="55"/>
      <c r="I41" s="55"/>
      <c r="J41" s="55"/>
      <c r="K41" s="106" t="n">
        <f aca="false">K42+K43+K44+K45+K46+K47+K48</f>
        <v>0</v>
      </c>
      <c r="L41" s="52"/>
      <c r="M41" s="52"/>
      <c r="N41" s="436"/>
      <c r="O41" s="10"/>
      <c r="P41" s="438"/>
      <c r="Q41" s="432"/>
      <c r="R41" s="10"/>
      <c r="S41" s="10"/>
      <c r="T41" s="10"/>
      <c r="U41" s="10"/>
      <c r="V41" s="10"/>
      <c r="W41" s="10"/>
    </row>
    <row r="42" customFormat="false" ht="14.25" hidden="true" customHeight="true" outlineLevel="0" collapsed="false">
      <c r="A42" s="163"/>
      <c r="B42" s="164" t="s">
        <v>320</v>
      </c>
      <c r="C42" s="49" t="n">
        <v>44</v>
      </c>
      <c r="D42" s="432" t="n">
        <v>190</v>
      </c>
      <c r="E42" s="49"/>
      <c r="F42" s="55"/>
      <c r="G42" s="55"/>
      <c r="H42" s="55"/>
      <c r="I42" s="55"/>
      <c r="J42" s="55"/>
      <c r="K42" s="51" t="n">
        <f aca="false">J42+I42+H42+G42+F42+E42</f>
        <v>0</v>
      </c>
      <c r="L42" s="52" t="n">
        <f aca="false">K42*D42</f>
        <v>0</v>
      </c>
      <c r="M42" s="52"/>
      <c r="N42" s="436"/>
      <c r="O42" s="10"/>
      <c r="P42" s="438"/>
      <c r="Q42" s="432"/>
      <c r="R42" s="10"/>
      <c r="S42" s="10"/>
      <c r="T42" s="10"/>
      <c r="U42" s="10"/>
      <c r="V42" s="10"/>
      <c r="W42" s="10"/>
    </row>
    <row r="43" customFormat="false" ht="14.25" hidden="true" customHeight="true" outlineLevel="0" collapsed="false">
      <c r="A43" s="163"/>
      <c r="B43" s="164"/>
      <c r="C43" s="49" t="n">
        <v>46</v>
      </c>
      <c r="D43" s="432" t="n">
        <v>190</v>
      </c>
      <c r="E43" s="49"/>
      <c r="F43" s="55"/>
      <c r="G43" s="55"/>
      <c r="H43" s="55"/>
      <c r="I43" s="55"/>
      <c r="J43" s="55"/>
      <c r="K43" s="51" t="n">
        <f aca="false">J43+I43+H43+G43+F43+E43</f>
        <v>0</v>
      </c>
      <c r="L43" s="52" t="n">
        <f aca="false">K43*D43</f>
        <v>0</v>
      </c>
      <c r="M43" s="52"/>
      <c r="N43" s="436"/>
      <c r="O43" s="10"/>
      <c r="P43" s="438"/>
      <c r="Q43" s="432"/>
      <c r="R43" s="10"/>
      <c r="S43" s="10"/>
      <c r="T43" s="10"/>
      <c r="U43" s="10"/>
      <c r="V43" s="10"/>
      <c r="W43" s="10"/>
    </row>
    <row r="44" customFormat="false" ht="14.25" hidden="true" customHeight="true" outlineLevel="0" collapsed="false">
      <c r="A44" s="163"/>
      <c r="B44" s="164"/>
      <c r="C44" s="49" t="n">
        <v>48</v>
      </c>
      <c r="D44" s="432" t="n">
        <v>190</v>
      </c>
      <c r="E44" s="49"/>
      <c r="F44" s="55"/>
      <c r="G44" s="55"/>
      <c r="H44" s="55"/>
      <c r="I44" s="55"/>
      <c r="J44" s="55"/>
      <c r="K44" s="51" t="n">
        <f aca="false">J44+I44+H44+G44+F44+E44</f>
        <v>0</v>
      </c>
      <c r="L44" s="52" t="n">
        <f aca="false">K44*D44</f>
        <v>0</v>
      </c>
      <c r="M44" s="52"/>
      <c r="N44" s="436"/>
      <c r="O44" s="10"/>
      <c r="P44" s="438"/>
      <c r="Q44" s="432"/>
      <c r="R44" s="10"/>
      <c r="S44" s="10"/>
      <c r="T44" s="10"/>
      <c r="U44" s="10"/>
      <c r="V44" s="10"/>
      <c r="W44" s="10"/>
    </row>
    <row r="45" customFormat="false" ht="14.25" hidden="true" customHeight="true" outlineLevel="0" collapsed="false">
      <c r="A45" s="163"/>
      <c r="B45" s="164"/>
      <c r="C45" s="49" t="n">
        <v>50</v>
      </c>
      <c r="D45" s="432" t="n">
        <v>190</v>
      </c>
      <c r="E45" s="49"/>
      <c r="F45" s="55"/>
      <c r="G45" s="55"/>
      <c r="H45" s="55"/>
      <c r="I45" s="55"/>
      <c r="J45" s="55"/>
      <c r="K45" s="51" t="n">
        <f aca="false">J45+I45+H45+G45+F45+E45</f>
        <v>0</v>
      </c>
      <c r="L45" s="52" t="n">
        <f aca="false">K45*D45</f>
        <v>0</v>
      </c>
      <c r="M45" s="52"/>
      <c r="N45" s="436"/>
      <c r="O45" s="10"/>
      <c r="P45" s="438"/>
      <c r="Q45" s="432"/>
      <c r="R45" s="10"/>
      <c r="S45" s="10"/>
      <c r="T45" s="10"/>
      <c r="U45" s="10"/>
      <c r="V45" s="10"/>
      <c r="W45" s="10"/>
    </row>
    <row r="46" customFormat="false" ht="14.25" hidden="true" customHeight="true" outlineLevel="0" collapsed="false">
      <c r="A46" s="163"/>
      <c r="B46" s="164"/>
      <c r="C46" s="49" t="n">
        <v>52</v>
      </c>
      <c r="D46" s="432" t="n">
        <v>210</v>
      </c>
      <c r="E46" s="49"/>
      <c r="F46" s="55"/>
      <c r="G46" s="55"/>
      <c r="H46" s="55"/>
      <c r="I46" s="55"/>
      <c r="J46" s="55"/>
      <c r="K46" s="51" t="n">
        <f aca="false">J46+I46+H46+G46+F46+E46</f>
        <v>0</v>
      </c>
      <c r="L46" s="52" t="n">
        <f aca="false">K46*D46</f>
        <v>0</v>
      </c>
      <c r="M46" s="52"/>
      <c r="N46" s="436"/>
      <c r="O46" s="10"/>
      <c r="P46" s="438"/>
      <c r="Q46" s="432"/>
      <c r="R46" s="10"/>
      <c r="S46" s="10"/>
      <c r="T46" s="10"/>
      <c r="U46" s="10"/>
      <c r="V46" s="10"/>
      <c r="W46" s="10"/>
    </row>
    <row r="47" customFormat="false" ht="14.25" hidden="true" customHeight="true" outlineLevel="0" collapsed="false">
      <c r="A47" s="163"/>
      <c r="B47" s="164"/>
      <c r="C47" s="49" t="n">
        <v>54</v>
      </c>
      <c r="D47" s="432" t="n">
        <v>210</v>
      </c>
      <c r="E47" s="49"/>
      <c r="F47" s="55"/>
      <c r="G47" s="55"/>
      <c r="H47" s="55"/>
      <c r="I47" s="55"/>
      <c r="J47" s="55"/>
      <c r="K47" s="51" t="n">
        <f aca="false">J47+I47+H47+G47+F47+E47</f>
        <v>0</v>
      </c>
      <c r="L47" s="52" t="n">
        <f aca="false">K47*D47</f>
        <v>0</v>
      </c>
      <c r="M47" s="52"/>
      <c r="N47" s="436"/>
      <c r="O47" s="10"/>
      <c r="P47" s="438"/>
      <c r="Q47" s="432"/>
      <c r="R47" s="10"/>
      <c r="S47" s="10"/>
      <c r="T47" s="10"/>
      <c r="U47" s="10"/>
      <c r="V47" s="10"/>
      <c r="W47" s="10"/>
    </row>
    <row r="48" customFormat="false" ht="15" hidden="true" customHeight="false" outlineLevel="0" collapsed="false">
      <c r="A48" s="163"/>
      <c r="B48" s="164"/>
      <c r="C48" s="49" t="n">
        <v>56</v>
      </c>
      <c r="D48" s="446" t="n">
        <v>235</v>
      </c>
      <c r="E48" s="49"/>
      <c r="F48" s="55"/>
      <c r="G48" s="55"/>
      <c r="H48" s="55"/>
      <c r="I48" s="55"/>
      <c r="J48" s="55"/>
      <c r="K48" s="51" t="n">
        <f aca="false">J48+I48+H48+G48+F48+E48</f>
        <v>0</v>
      </c>
      <c r="L48" s="57"/>
      <c r="M48" s="57"/>
      <c r="N48" s="436"/>
      <c r="O48" s="10"/>
      <c r="P48" s="438"/>
      <c r="Q48" s="432"/>
      <c r="R48" s="10"/>
      <c r="S48" s="10"/>
      <c r="T48" s="10"/>
      <c r="U48" s="10"/>
      <c r="V48" s="10"/>
      <c r="W48" s="10"/>
    </row>
    <row r="49" customFormat="false" ht="14.25" hidden="true" customHeight="true" outlineLevel="0" collapsed="false">
      <c r="A49" s="160"/>
      <c r="B49" s="161"/>
      <c r="C49" s="36"/>
      <c r="D49" s="448"/>
      <c r="E49" s="444"/>
      <c r="F49" s="444"/>
      <c r="G49" s="445"/>
      <c r="H49" s="449"/>
      <c r="I49" s="449"/>
      <c r="J49" s="449"/>
      <c r="K49" s="44"/>
      <c r="L49" s="46"/>
      <c r="M49" s="46"/>
      <c r="N49" s="436"/>
      <c r="O49" s="10"/>
      <c r="P49" s="438"/>
      <c r="Q49" s="432"/>
      <c r="R49" s="10"/>
      <c r="S49" s="10"/>
      <c r="T49" s="10"/>
      <c r="U49" s="10"/>
      <c r="V49" s="10"/>
      <c r="W49" s="10"/>
    </row>
    <row r="50" customFormat="false" ht="14.25" hidden="true" customHeight="true" outlineLevel="0" collapsed="false">
      <c r="A50" s="163"/>
      <c r="B50" s="164"/>
      <c r="C50" s="49"/>
      <c r="D50" s="432"/>
      <c r="E50" s="49"/>
      <c r="F50" s="49"/>
      <c r="G50" s="55"/>
      <c r="H50" s="55"/>
      <c r="I50" s="55"/>
      <c r="J50" s="55"/>
      <c r="K50" s="51"/>
      <c r="L50" s="52"/>
      <c r="M50" s="450"/>
      <c r="N50" s="436"/>
      <c r="O50" s="10"/>
      <c r="P50" s="438"/>
      <c r="Q50" s="432"/>
      <c r="R50" s="10"/>
      <c r="S50" s="10"/>
      <c r="T50" s="10"/>
      <c r="U50" s="10"/>
      <c r="V50" s="10"/>
      <c r="W50" s="10"/>
    </row>
    <row r="51" customFormat="false" ht="14.25" hidden="true" customHeight="true" outlineLevel="0" collapsed="false">
      <c r="A51" s="163"/>
      <c r="B51" s="164"/>
      <c r="C51" s="49"/>
      <c r="D51" s="432"/>
      <c r="E51" s="49"/>
      <c r="F51" s="49"/>
      <c r="G51" s="55"/>
      <c r="H51" s="55"/>
      <c r="I51" s="55"/>
      <c r="J51" s="55"/>
      <c r="K51" s="51"/>
      <c r="L51" s="52"/>
      <c r="M51" s="52"/>
      <c r="N51" s="436"/>
      <c r="O51" s="10"/>
      <c r="P51" s="438"/>
      <c r="Q51" s="432"/>
      <c r="R51" s="10"/>
      <c r="S51" s="10"/>
      <c r="T51" s="10"/>
      <c r="U51" s="10"/>
      <c r="V51" s="10"/>
      <c r="W51" s="10"/>
    </row>
    <row r="52" customFormat="false" ht="14.25" hidden="true" customHeight="true" outlineLevel="0" collapsed="false">
      <c r="A52" s="163"/>
      <c r="B52" s="164"/>
      <c r="C52" s="49"/>
      <c r="D52" s="432"/>
      <c r="E52" s="49"/>
      <c r="F52" s="49"/>
      <c r="G52" s="55"/>
      <c r="H52" s="55"/>
      <c r="I52" s="55"/>
      <c r="J52" s="55"/>
      <c r="K52" s="51"/>
      <c r="L52" s="52"/>
      <c r="M52" s="52"/>
      <c r="N52" s="436"/>
      <c r="O52" s="10"/>
      <c r="P52" s="438"/>
      <c r="Q52" s="432"/>
      <c r="R52" s="10"/>
      <c r="S52" s="10"/>
      <c r="T52" s="10"/>
      <c r="U52" s="10"/>
      <c r="V52" s="10"/>
      <c r="W52" s="10"/>
    </row>
    <row r="53" customFormat="false" ht="14.25" hidden="true" customHeight="true" outlineLevel="0" collapsed="false">
      <c r="A53" s="163"/>
      <c r="B53" s="164"/>
      <c r="C53" s="49"/>
      <c r="D53" s="432"/>
      <c r="E53" s="49"/>
      <c r="F53" s="49"/>
      <c r="G53" s="55"/>
      <c r="H53" s="55"/>
      <c r="I53" s="55"/>
      <c r="J53" s="55"/>
      <c r="K53" s="51"/>
      <c r="L53" s="52"/>
      <c r="M53" s="52"/>
      <c r="N53" s="436"/>
      <c r="O53" s="10"/>
      <c r="P53" s="438"/>
      <c r="Q53" s="432"/>
      <c r="R53" s="10"/>
      <c r="S53" s="10"/>
      <c r="T53" s="10"/>
      <c r="U53" s="10"/>
      <c r="V53" s="10"/>
      <c r="W53" s="10"/>
    </row>
    <row r="54" customFormat="false" ht="14.25" hidden="true" customHeight="true" outlineLevel="0" collapsed="false">
      <c r="A54" s="163"/>
      <c r="B54" s="164"/>
      <c r="C54" s="49"/>
      <c r="D54" s="432"/>
      <c r="E54" s="49"/>
      <c r="F54" s="49"/>
      <c r="G54" s="55"/>
      <c r="H54" s="55"/>
      <c r="I54" s="55"/>
      <c r="J54" s="55"/>
      <c r="K54" s="51"/>
      <c r="L54" s="52"/>
      <c r="M54" s="52"/>
      <c r="N54" s="436"/>
      <c r="O54" s="10"/>
      <c r="P54" s="438"/>
      <c r="Q54" s="432"/>
      <c r="R54" s="10"/>
      <c r="S54" s="10"/>
      <c r="T54" s="10"/>
      <c r="U54" s="10"/>
      <c r="V54" s="10"/>
      <c r="W54" s="10"/>
    </row>
    <row r="55" customFormat="false" ht="14.25" hidden="true" customHeight="true" outlineLevel="0" collapsed="false">
      <c r="A55" s="163"/>
      <c r="B55" s="164"/>
      <c r="C55" s="49"/>
      <c r="D55" s="432"/>
      <c r="E55" s="49"/>
      <c r="F55" s="49"/>
      <c r="G55" s="55"/>
      <c r="H55" s="55"/>
      <c r="I55" s="55"/>
      <c r="J55" s="55"/>
      <c r="K55" s="51"/>
      <c r="L55" s="52"/>
      <c r="M55" s="52"/>
      <c r="N55" s="436"/>
      <c r="O55" s="10"/>
      <c r="P55" s="438"/>
      <c r="Q55" s="432"/>
      <c r="R55" s="10"/>
      <c r="S55" s="10"/>
      <c r="T55" s="10"/>
      <c r="U55" s="10"/>
      <c r="V55" s="10"/>
      <c r="W55" s="10"/>
    </row>
    <row r="56" customFormat="false" ht="14.25" hidden="true" customHeight="true" outlineLevel="0" collapsed="false">
      <c r="A56" s="163"/>
      <c r="B56" s="164"/>
      <c r="C56" s="49"/>
      <c r="D56" s="432"/>
      <c r="E56" s="49"/>
      <c r="F56" s="49"/>
      <c r="G56" s="55"/>
      <c r="H56" s="55"/>
      <c r="I56" s="55"/>
      <c r="J56" s="55"/>
      <c r="K56" s="51"/>
      <c r="L56" s="52"/>
      <c r="M56" s="52"/>
      <c r="N56" s="436"/>
      <c r="O56" s="10"/>
      <c r="P56" s="438"/>
      <c r="Q56" s="432"/>
      <c r="R56" s="10"/>
      <c r="S56" s="10"/>
      <c r="T56" s="10"/>
      <c r="U56" s="10"/>
      <c r="V56" s="10"/>
      <c r="W56" s="10"/>
    </row>
    <row r="57" customFormat="false" ht="14.25" hidden="true" customHeight="true" outlineLevel="0" collapsed="false">
      <c r="A57" s="169"/>
      <c r="B57" s="293"/>
      <c r="C57" s="64"/>
      <c r="D57" s="446"/>
      <c r="E57" s="64"/>
      <c r="F57" s="64"/>
      <c r="G57" s="66"/>
      <c r="H57" s="66"/>
      <c r="I57" s="66"/>
      <c r="J57" s="66"/>
      <c r="K57" s="67"/>
      <c r="L57" s="68"/>
      <c r="M57" s="92"/>
      <c r="N57" s="436"/>
      <c r="O57" s="10"/>
      <c r="P57" s="438"/>
      <c r="Q57" s="432"/>
      <c r="R57" s="10"/>
      <c r="S57" s="10"/>
      <c r="T57" s="10"/>
      <c r="U57" s="10"/>
      <c r="V57" s="10"/>
      <c r="W57" s="10"/>
    </row>
    <row r="58" customFormat="false" ht="14.25" hidden="false" customHeight="true" outlineLevel="0" collapsed="false">
      <c r="A58" s="163" t="s">
        <v>476</v>
      </c>
      <c r="B58" s="337" t="s">
        <v>320</v>
      </c>
      <c r="C58" s="49"/>
      <c r="D58" s="432" t="n">
        <v>0</v>
      </c>
      <c r="E58" s="447"/>
      <c r="F58" s="451"/>
      <c r="G58" s="451"/>
      <c r="H58" s="451"/>
      <c r="I58" s="451"/>
      <c r="J58" s="451"/>
      <c r="K58" s="106" t="n">
        <f aca="false">K59+K60+K61+K62+K63+K64+K65+K66</f>
        <v>0</v>
      </c>
      <c r="L58" s="52"/>
      <c r="M58" s="52"/>
      <c r="N58" s="436"/>
      <c r="O58" s="10"/>
      <c r="P58" s="438"/>
      <c r="Q58" s="432"/>
      <c r="R58" s="10"/>
      <c r="S58" s="10"/>
      <c r="T58" s="10"/>
      <c r="U58" s="10"/>
      <c r="V58" s="10"/>
      <c r="W58" s="10"/>
    </row>
    <row r="59" customFormat="false" ht="14.25" hidden="false" customHeight="true" outlineLevel="0" collapsed="false">
      <c r="A59" s="163"/>
      <c r="B59" s="164" t="s">
        <v>67</v>
      </c>
      <c r="C59" s="49" t="n">
        <v>44</v>
      </c>
      <c r="D59" s="432" t="n">
        <v>110</v>
      </c>
      <c r="E59" s="49"/>
      <c r="F59" s="55"/>
      <c r="G59" s="55"/>
      <c r="H59" s="55"/>
      <c r="I59" s="55"/>
      <c r="J59" s="55"/>
      <c r="K59" s="51" t="n">
        <f aca="false">J59+I59+H59+G59+F59+E59</f>
        <v>0</v>
      </c>
      <c r="L59" s="52" t="n">
        <f aca="false">K59*D59</f>
        <v>0</v>
      </c>
      <c r="M59" s="450"/>
      <c r="N59" s="436"/>
      <c r="O59" s="10"/>
      <c r="P59" s="438"/>
      <c r="Q59" s="432"/>
      <c r="R59" s="10"/>
      <c r="S59" s="10"/>
      <c r="T59" s="10"/>
      <c r="U59" s="10"/>
      <c r="V59" s="10"/>
      <c r="W59" s="10"/>
    </row>
    <row r="60" customFormat="false" ht="14.25" hidden="false" customHeight="true" outlineLevel="0" collapsed="false">
      <c r="A60" s="163"/>
      <c r="B60" s="164"/>
      <c r="C60" s="49" t="n">
        <v>46</v>
      </c>
      <c r="D60" s="432" t="n">
        <v>110</v>
      </c>
      <c r="E60" s="49"/>
      <c r="F60" s="55"/>
      <c r="G60" s="55"/>
      <c r="H60" s="55"/>
      <c r="I60" s="55"/>
      <c r="J60" s="55"/>
      <c r="K60" s="51" t="n">
        <f aca="false">J60+I60+H60+G60+F60+E60</f>
        <v>0</v>
      </c>
      <c r="L60" s="52" t="n">
        <f aca="false">K60*D60</f>
        <v>0</v>
      </c>
      <c r="M60" s="52"/>
      <c r="N60" s="436"/>
      <c r="O60" s="10"/>
      <c r="P60" s="438"/>
      <c r="Q60" s="432"/>
      <c r="R60" s="10"/>
      <c r="S60" s="10"/>
      <c r="T60" s="10"/>
      <c r="U60" s="10"/>
      <c r="V60" s="10"/>
      <c r="W60" s="10"/>
    </row>
    <row r="61" customFormat="false" ht="14.25" hidden="false" customHeight="true" outlineLevel="0" collapsed="false">
      <c r="A61" s="163"/>
      <c r="B61" s="164"/>
      <c r="C61" s="49" t="n">
        <v>48</v>
      </c>
      <c r="D61" s="432" t="n">
        <v>110</v>
      </c>
      <c r="E61" s="49"/>
      <c r="F61" s="55"/>
      <c r="G61" s="55"/>
      <c r="H61" s="55"/>
      <c r="I61" s="55"/>
      <c r="J61" s="55"/>
      <c r="K61" s="51" t="n">
        <f aca="false">J61+I61+H61+G61+F61+E61</f>
        <v>0</v>
      </c>
      <c r="L61" s="52" t="n">
        <f aca="false">K61*D61</f>
        <v>0</v>
      </c>
      <c r="M61" s="52"/>
      <c r="N61" s="436"/>
      <c r="O61" s="10"/>
      <c r="P61" s="438"/>
      <c r="Q61" s="432"/>
      <c r="R61" s="10"/>
      <c r="S61" s="10"/>
      <c r="T61" s="10"/>
      <c r="U61" s="10"/>
      <c r="V61" s="10"/>
      <c r="W61" s="10"/>
    </row>
    <row r="62" customFormat="false" ht="14.25" hidden="false" customHeight="true" outlineLevel="0" collapsed="false">
      <c r="A62" s="163"/>
      <c r="B62" s="164"/>
      <c r="C62" s="49" t="n">
        <v>50</v>
      </c>
      <c r="D62" s="432" t="n">
        <v>110</v>
      </c>
      <c r="E62" s="49"/>
      <c r="F62" s="55"/>
      <c r="G62" s="55"/>
      <c r="H62" s="55"/>
      <c r="I62" s="55"/>
      <c r="J62" s="55"/>
      <c r="K62" s="51" t="n">
        <f aca="false">J62+I62+H62+G62+F62+E62</f>
        <v>0</v>
      </c>
      <c r="L62" s="52" t="n">
        <f aca="false">K62*D62</f>
        <v>0</v>
      </c>
      <c r="M62" s="52"/>
      <c r="N62" s="436"/>
      <c r="O62" s="10"/>
      <c r="P62" s="438"/>
      <c r="Q62" s="432"/>
      <c r="R62" s="10"/>
      <c r="S62" s="10"/>
      <c r="T62" s="10"/>
      <c r="U62" s="10"/>
      <c r="V62" s="10"/>
      <c r="W62" s="10"/>
    </row>
    <row r="63" customFormat="false" ht="14.25" hidden="false" customHeight="true" outlineLevel="0" collapsed="false">
      <c r="A63" s="163"/>
      <c r="B63" s="164"/>
      <c r="C63" s="49" t="n">
        <v>52</v>
      </c>
      <c r="D63" s="432" t="n">
        <v>125</v>
      </c>
      <c r="E63" s="49"/>
      <c r="F63" s="55"/>
      <c r="G63" s="55"/>
      <c r="H63" s="55"/>
      <c r="I63" s="55"/>
      <c r="J63" s="55"/>
      <c r="K63" s="51" t="n">
        <f aca="false">J63+I63+H63+G63+F63+E63</f>
        <v>0</v>
      </c>
      <c r="L63" s="52" t="n">
        <f aca="false">K63*D63</f>
        <v>0</v>
      </c>
      <c r="M63" s="52"/>
      <c r="N63" s="436"/>
      <c r="O63" s="10"/>
      <c r="P63" s="438"/>
      <c r="Q63" s="432"/>
      <c r="R63" s="10"/>
      <c r="S63" s="10"/>
      <c r="T63" s="10"/>
      <c r="U63" s="10"/>
      <c r="V63" s="10"/>
      <c r="W63" s="10"/>
    </row>
    <row r="64" customFormat="false" ht="14.25" hidden="false" customHeight="true" outlineLevel="0" collapsed="false">
      <c r="A64" s="163"/>
      <c r="B64" s="164"/>
      <c r="C64" s="49" t="n">
        <v>54</v>
      </c>
      <c r="D64" s="432" t="n">
        <v>125</v>
      </c>
      <c r="E64" s="49"/>
      <c r="F64" s="55"/>
      <c r="G64" s="55"/>
      <c r="H64" s="55"/>
      <c r="I64" s="55"/>
      <c r="J64" s="55"/>
      <c r="K64" s="51" t="n">
        <f aca="false">J64+I64+H64+G64+F64+E64</f>
        <v>0</v>
      </c>
      <c r="L64" s="52" t="n">
        <f aca="false">K64*D64</f>
        <v>0</v>
      </c>
      <c r="M64" s="52"/>
      <c r="N64" s="436"/>
      <c r="O64" s="10"/>
      <c r="P64" s="438"/>
      <c r="Q64" s="432"/>
      <c r="R64" s="10"/>
      <c r="S64" s="10"/>
      <c r="T64" s="10"/>
      <c r="U64" s="10"/>
      <c r="V64" s="10"/>
      <c r="W64" s="10"/>
    </row>
    <row r="65" customFormat="false" ht="14.25" hidden="false" customHeight="true" outlineLevel="0" collapsed="false">
      <c r="A65" s="163"/>
      <c r="B65" s="164"/>
      <c r="C65" s="49" t="n">
        <v>56</v>
      </c>
      <c r="D65" s="432" t="n">
        <v>125</v>
      </c>
      <c r="E65" s="49"/>
      <c r="F65" s="55"/>
      <c r="G65" s="55"/>
      <c r="H65" s="55"/>
      <c r="I65" s="55"/>
      <c r="J65" s="55"/>
      <c r="K65" s="51" t="n">
        <f aca="false">J65+I65+H65+G65+F65+E65</f>
        <v>0</v>
      </c>
      <c r="L65" s="52" t="n">
        <f aca="false">K65*D65</f>
        <v>0</v>
      </c>
      <c r="M65" s="52"/>
      <c r="N65" s="436"/>
      <c r="O65" s="10"/>
      <c r="P65" s="438"/>
      <c r="Q65" s="432"/>
      <c r="R65" s="10"/>
      <c r="S65" s="10"/>
      <c r="T65" s="10"/>
      <c r="U65" s="10"/>
      <c r="V65" s="10"/>
      <c r="W65" s="10"/>
    </row>
    <row r="66" customFormat="false" ht="14.25" hidden="false" customHeight="true" outlineLevel="0" collapsed="false">
      <c r="A66" s="326"/>
      <c r="B66" s="293"/>
      <c r="C66" s="64" t="n">
        <v>60</v>
      </c>
      <c r="D66" s="446" t="n">
        <v>140</v>
      </c>
      <c r="E66" s="64"/>
      <c r="F66" s="55"/>
      <c r="G66" s="55"/>
      <c r="H66" s="55"/>
      <c r="I66" s="55"/>
      <c r="J66" s="55"/>
      <c r="K66" s="67" t="n">
        <f aca="false">J66+I66+H66+G66+F66+E66</f>
        <v>0</v>
      </c>
      <c r="L66" s="68" t="n">
        <f aca="false">K66*D66</f>
        <v>0</v>
      </c>
      <c r="M66" s="92"/>
      <c r="N66" s="436"/>
      <c r="O66" s="10"/>
      <c r="P66" s="438"/>
      <c r="Q66" s="432"/>
      <c r="R66" s="10"/>
      <c r="S66" s="10"/>
      <c r="T66" s="10"/>
      <c r="U66" s="10"/>
      <c r="V66" s="10"/>
      <c r="W66" s="10"/>
    </row>
    <row r="67" customFormat="false" ht="14.25" hidden="false" customHeight="true" outlineLevel="0" collapsed="false">
      <c r="A67" s="167" t="s">
        <v>477</v>
      </c>
      <c r="B67" s="161" t="s">
        <v>320</v>
      </c>
      <c r="C67" s="36"/>
      <c r="D67" s="36"/>
      <c r="E67" s="445" t="s">
        <v>17</v>
      </c>
      <c r="F67" s="445" t="s">
        <v>160</v>
      </c>
      <c r="G67" s="445" t="s">
        <v>478</v>
      </c>
      <c r="H67" s="445" t="s">
        <v>421</v>
      </c>
      <c r="I67" s="445" t="s">
        <v>479</v>
      </c>
      <c r="J67" s="445" t="s">
        <v>480</v>
      </c>
      <c r="K67" s="44" t="n">
        <f aca="false">K68+K69+K70+K71+K72+K73+K74+K75</f>
        <v>0</v>
      </c>
      <c r="L67" s="46"/>
      <c r="M67" s="46"/>
      <c r="N67" s="436"/>
      <c r="O67" s="10"/>
      <c r="P67" s="438"/>
      <c r="Q67" s="432"/>
      <c r="R67" s="10"/>
      <c r="S67" s="10"/>
      <c r="T67" s="10"/>
      <c r="U67" s="10"/>
      <c r="V67" s="10"/>
      <c r="W67" s="10"/>
    </row>
    <row r="68" customFormat="false" ht="14.25" hidden="false" customHeight="true" outlineLevel="0" collapsed="false">
      <c r="A68" s="163"/>
      <c r="B68" s="164"/>
      <c r="C68" s="49" t="n">
        <v>44</v>
      </c>
      <c r="D68" s="432" t="n">
        <v>110</v>
      </c>
      <c r="E68" s="49"/>
      <c r="F68" s="49"/>
      <c r="G68" s="49"/>
      <c r="H68" s="49"/>
      <c r="I68" s="49"/>
      <c r="J68" s="49"/>
      <c r="K68" s="51" t="n">
        <f aca="false">J68+I68+H68+G68+F68+E68</f>
        <v>0</v>
      </c>
      <c r="L68" s="52" t="n">
        <f aca="false">K68*D68</f>
        <v>0</v>
      </c>
      <c r="M68" s="450"/>
      <c r="N68" s="436"/>
      <c r="O68" s="10"/>
      <c r="P68" s="438"/>
      <c r="Q68" s="432"/>
      <c r="R68" s="10"/>
      <c r="S68" s="10"/>
      <c r="T68" s="10"/>
      <c r="U68" s="10"/>
      <c r="V68" s="10"/>
      <c r="W68" s="10"/>
    </row>
    <row r="69" customFormat="false" ht="14.25" hidden="false" customHeight="true" outlineLevel="0" collapsed="false">
      <c r="A69" s="163"/>
      <c r="B69" s="164"/>
      <c r="C69" s="49" t="n">
        <v>46</v>
      </c>
      <c r="D69" s="432" t="n">
        <v>110</v>
      </c>
      <c r="E69" s="49"/>
      <c r="F69" s="49"/>
      <c r="G69" s="49"/>
      <c r="H69" s="49"/>
      <c r="I69" s="49"/>
      <c r="J69" s="49"/>
      <c r="K69" s="51" t="n">
        <f aca="false">J69+I69+H69+G69+F69+E69</f>
        <v>0</v>
      </c>
      <c r="L69" s="52" t="n">
        <f aca="false">K69*D69</f>
        <v>0</v>
      </c>
      <c r="M69" s="52"/>
      <c r="N69" s="436"/>
      <c r="O69" s="10"/>
      <c r="P69" s="438"/>
      <c r="Q69" s="432"/>
      <c r="R69" s="10"/>
      <c r="S69" s="10"/>
      <c r="T69" s="10"/>
      <c r="U69" s="10"/>
      <c r="V69" s="10"/>
      <c r="W69" s="10"/>
    </row>
    <row r="70" customFormat="false" ht="14.25" hidden="false" customHeight="true" outlineLevel="0" collapsed="false">
      <c r="A70" s="163"/>
      <c r="B70" s="164"/>
      <c r="C70" s="49" t="n">
        <v>48</v>
      </c>
      <c r="D70" s="432" t="n">
        <v>110</v>
      </c>
      <c r="E70" s="49"/>
      <c r="F70" s="49"/>
      <c r="G70" s="49"/>
      <c r="H70" s="49"/>
      <c r="I70" s="49"/>
      <c r="J70" s="49"/>
      <c r="K70" s="51" t="n">
        <f aca="false">J70+I70+H70+G70+F70+E70</f>
        <v>0</v>
      </c>
      <c r="L70" s="52" t="n">
        <f aca="false">K70*D70</f>
        <v>0</v>
      </c>
      <c r="M70" s="52"/>
      <c r="N70" s="436"/>
      <c r="O70" s="10"/>
      <c r="P70" s="438"/>
      <c r="Q70" s="432"/>
      <c r="R70" s="10"/>
      <c r="S70" s="10"/>
      <c r="T70" s="10"/>
      <c r="U70" s="10"/>
      <c r="V70" s="10"/>
      <c r="W70" s="10"/>
    </row>
    <row r="71" customFormat="false" ht="14.25" hidden="false" customHeight="true" outlineLevel="0" collapsed="false">
      <c r="A71" s="163"/>
      <c r="B71" s="164"/>
      <c r="C71" s="49" t="n">
        <v>50</v>
      </c>
      <c r="D71" s="432" t="n">
        <v>110</v>
      </c>
      <c r="E71" s="49"/>
      <c r="F71" s="49"/>
      <c r="G71" s="49"/>
      <c r="H71" s="49"/>
      <c r="I71" s="49"/>
      <c r="J71" s="49"/>
      <c r="K71" s="51" t="n">
        <f aca="false">J71+I71+H71+G71+F71+E71</f>
        <v>0</v>
      </c>
      <c r="L71" s="52" t="n">
        <f aca="false">K71*D71</f>
        <v>0</v>
      </c>
      <c r="M71" s="52"/>
      <c r="N71" s="436"/>
      <c r="O71" s="10"/>
      <c r="P71" s="438"/>
      <c r="Q71" s="432"/>
      <c r="R71" s="10"/>
      <c r="S71" s="10"/>
      <c r="T71" s="10"/>
      <c r="U71" s="10"/>
      <c r="V71" s="10"/>
      <c r="W71" s="10"/>
    </row>
    <row r="72" customFormat="false" ht="14.25" hidden="false" customHeight="true" outlineLevel="0" collapsed="false">
      <c r="A72" s="163"/>
      <c r="B72" s="164"/>
      <c r="C72" s="49" t="n">
        <v>52</v>
      </c>
      <c r="D72" s="432" t="n">
        <v>125</v>
      </c>
      <c r="E72" s="49"/>
      <c r="F72" s="49"/>
      <c r="G72" s="49"/>
      <c r="H72" s="49"/>
      <c r="I72" s="49"/>
      <c r="J72" s="49"/>
      <c r="K72" s="51" t="n">
        <f aca="false">J72+I72+H72+G72+F72+E72</f>
        <v>0</v>
      </c>
      <c r="L72" s="52" t="n">
        <f aca="false">K72*D72</f>
        <v>0</v>
      </c>
      <c r="M72" s="52"/>
      <c r="N72" s="436"/>
      <c r="O72" s="10"/>
      <c r="P72" s="438"/>
      <c r="Q72" s="432"/>
      <c r="R72" s="10"/>
      <c r="S72" s="10"/>
      <c r="T72" s="10"/>
      <c r="U72" s="10"/>
      <c r="V72" s="10"/>
      <c r="W72" s="10"/>
    </row>
    <row r="73" customFormat="false" ht="14.25" hidden="false" customHeight="true" outlineLevel="0" collapsed="false">
      <c r="A73" s="163"/>
      <c r="B73" s="164"/>
      <c r="C73" s="49" t="n">
        <v>54</v>
      </c>
      <c r="D73" s="432" t="n">
        <v>125</v>
      </c>
      <c r="E73" s="49"/>
      <c r="F73" s="49"/>
      <c r="G73" s="49"/>
      <c r="H73" s="49"/>
      <c r="I73" s="49"/>
      <c r="J73" s="49"/>
      <c r="K73" s="51" t="n">
        <f aca="false">J73+I73+H73+G73+F73+E73</f>
        <v>0</v>
      </c>
      <c r="L73" s="52" t="n">
        <f aca="false">K73*D73</f>
        <v>0</v>
      </c>
      <c r="M73" s="52"/>
      <c r="N73" s="436"/>
      <c r="O73" s="10"/>
      <c r="P73" s="438"/>
      <c r="Q73" s="432"/>
      <c r="R73" s="10"/>
      <c r="S73" s="10"/>
      <c r="T73" s="10"/>
      <c r="U73" s="10"/>
      <c r="V73" s="10"/>
      <c r="W73" s="10"/>
    </row>
    <row r="74" customFormat="false" ht="14.25" hidden="false" customHeight="true" outlineLevel="0" collapsed="false">
      <c r="A74" s="163"/>
      <c r="B74" s="164"/>
      <c r="C74" s="49" t="n">
        <v>56</v>
      </c>
      <c r="D74" s="432" t="n">
        <v>125</v>
      </c>
      <c r="E74" s="49"/>
      <c r="F74" s="49"/>
      <c r="G74" s="49"/>
      <c r="H74" s="49"/>
      <c r="I74" s="49"/>
      <c r="J74" s="49"/>
      <c r="K74" s="51" t="n">
        <f aca="false">J74+I74+H74+G74+F74+E74</f>
        <v>0</v>
      </c>
      <c r="L74" s="52" t="n">
        <f aca="false">K74*D74</f>
        <v>0</v>
      </c>
      <c r="M74" s="52"/>
      <c r="N74" s="436"/>
      <c r="O74" s="10"/>
      <c r="P74" s="438"/>
      <c r="Q74" s="432"/>
      <c r="R74" s="10"/>
      <c r="S74" s="10"/>
      <c r="T74" s="10"/>
      <c r="U74" s="10"/>
      <c r="V74" s="10"/>
      <c r="W74" s="10"/>
    </row>
    <row r="75" customFormat="false" ht="14.25" hidden="false" customHeight="true" outlineLevel="0" collapsed="false">
      <c r="A75" s="326"/>
      <c r="B75" s="293"/>
      <c r="C75" s="64" t="n">
        <v>60</v>
      </c>
      <c r="D75" s="446" t="n">
        <v>140</v>
      </c>
      <c r="E75" s="64"/>
      <c r="F75" s="64"/>
      <c r="G75" s="64"/>
      <c r="H75" s="64"/>
      <c r="I75" s="64"/>
      <c r="J75" s="64"/>
      <c r="K75" s="67" t="n">
        <f aca="false">J75+I75+H75+G75+F75+E75</f>
        <v>0</v>
      </c>
      <c r="L75" s="68" t="n">
        <f aca="false">K75*D75</f>
        <v>0</v>
      </c>
      <c r="M75" s="92"/>
      <c r="N75" s="436"/>
      <c r="O75" s="10"/>
      <c r="P75" s="438"/>
      <c r="Q75" s="432"/>
      <c r="R75" s="10"/>
      <c r="S75" s="10"/>
      <c r="T75" s="10"/>
      <c r="U75" s="10"/>
      <c r="V75" s="10"/>
      <c r="W75" s="10"/>
    </row>
    <row r="76" customFormat="false" ht="14.25" hidden="false" customHeight="true" outlineLevel="0" collapsed="false">
      <c r="A76" s="168" t="s">
        <v>481</v>
      </c>
      <c r="B76" s="161" t="s">
        <v>320</v>
      </c>
      <c r="C76" s="36"/>
      <c r="D76" s="36"/>
      <c r="E76" s="444" t="s">
        <v>17</v>
      </c>
      <c r="F76" s="449"/>
      <c r="G76" s="449"/>
      <c r="H76" s="449"/>
      <c r="I76" s="449"/>
      <c r="J76" s="449"/>
      <c r="K76" s="44" t="n">
        <f aca="false">K77+K78+K79+K80+K81+K82+K83+K84</f>
        <v>0</v>
      </c>
      <c r="L76" s="46"/>
      <c r="M76" s="46"/>
      <c r="N76" s="436"/>
      <c r="O76" s="10"/>
      <c r="P76" s="438"/>
      <c r="Q76" s="432"/>
      <c r="R76" s="10"/>
      <c r="S76" s="10"/>
      <c r="T76" s="10"/>
      <c r="U76" s="10"/>
      <c r="V76" s="10"/>
      <c r="W76" s="10"/>
    </row>
    <row r="77" customFormat="false" ht="14.25" hidden="false" customHeight="true" outlineLevel="0" collapsed="false">
      <c r="A77" s="163"/>
      <c r="B77" s="164"/>
      <c r="C77" s="49" t="n">
        <v>44</v>
      </c>
      <c r="D77" s="432" t="n">
        <v>102</v>
      </c>
      <c r="E77" s="49"/>
      <c r="F77" s="55"/>
      <c r="G77" s="55"/>
      <c r="H77" s="55"/>
      <c r="I77" s="55"/>
      <c r="J77" s="55"/>
      <c r="K77" s="51" t="n">
        <f aca="false">J77+I77+H77+G77+F77+E77</f>
        <v>0</v>
      </c>
      <c r="L77" s="52" t="n">
        <f aca="false">K77*D77</f>
        <v>0</v>
      </c>
      <c r="M77" s="450"/>
      <c r="N77" s="436"/>
      <c r="O77" s="10"/>
      <c r="P77" s="438"/>
      <c r="Q77" s="432"/>
      <c r="R77" s="10"/>
      <c r="S77" s="10"/>
      <c r="T77" s="10"/>
      <c r="U77" s="10"/>
      <c r="V77" s="10"/>
      <c r="W77" s="10"/>
    </row>
    <row r="78" customFormat="false" ht="14.25" hidden="false" customHeight="true" outlineLevel="0" collapsed="false">
      <c r="A78" s="163"/>
      <c r="B78" s="164"/>
      <c r="C78" s="49" t="n">
        <v>46</v>
      </c>
      <c r="D78" s="432" t="n">
        <v>102</v>
      </c>
      <c r="E78" s="49"/>
      <c r="F78" s="55"/>
      <c r="G78" s="55"/>
      <c r="H78" s="55"/>
      <c r="I78" s="55"/>
      <c r="J78" s="55"/>
      <c r="K78" s="51" t="n">
        <f aca="false">J78+I78+H78+G78+F78+E78</f>
        <v>0</v>
      </c>
      <c r="L78" s="52" t="n">
        <f aca="false">K78*D78</f>
        <v>0</v>
      </c>
      <c r="M78" s="52"/>
      <c r="N78" s="436"/>
      <c r="O78" s="10"/>
      <c r="P78" s="438"/>
      <c r="Q78" s="432"/>
      <c r="R78" s="10"/>
      <c r="S78" s="10"/>
      <c r="T78" s="10"/>
      <c r="U78" s="10"/>
      <c r="V78" s="10"/>
      <c r="W78" s="10"/>
    </row>
    <row r="79" customFormat="false" ht="14.25" hidden="false" customHeight="true" outlineLevel="0" collapsed="false">
      <c r="A79" s="163"/>
      <c r="B79" s="164"/>
      <c r="C79" s="49" t="n">
        <v>48</v>
      </c>
      <c r="D79" s="432" t="n">
        <v>102</v>
      </c>
      <c r="E79" s="49"/>
      <c r="F79" s="55"/>
      <c r="G79" s="55"/>
      <c r="H79" s="55"/>
      <c r="I79" s="55"/>
      <c r="J79" s="55"/>
      <c r="K79" s="51" t="n">
        <f aca="false">J79+I79+H79+G79+F79+E79</f>
        <v>0</v>
      </c>
      <c r="L79" s="52" t="n">
        <f aca="false">K79*D79</f>
        <v>0</v>
      </c>
      <c r="M79" s="52"/>
      <c r="N79" s="436"/>
      <c r="O79" s="10"/>
      <c r="P79" s="438"/>
      <c r="Q79" s="432"/>
      <c r="R79" s="10"/>
      <c r="S79" s="10"/>
      <c r="T79" s="10"/>
      <c r="U79" s="10"/>
      <c r="V79" s="10"/>
      <c r="W79" s="10"/>
    </row>
    <row r="80" customFormat="false" ht="14.25" hidden="false" customHeight="true" outlineLevel="0" collapsed="false">
      <c r="A80" s="163"/>
      <c r="B80" s="164"/>
      <c r="C80" s="49" t="n">
        <v>50</v>
      </c>
      <c r="D80" s="432" t="n">
        <v>102</v>
      </c>
      <c r="E80" s="49"/>
      <c r="F80" s="55"/>
      <c r="G80" s="55"/>
      <c r="H80" s="55"/>
      <c r="I80" s="55"/>
      <c r="J80" s="55"/>
      <c r="K80" s="51" t="n">
        <f aca="false">J80+I80+H80+G80+F80+E80</f>
        <v>0</v>
      </c>
      <c r="L80" s="52" t="n">
        <f aca="false">K80*D80</f>
        <v>0</v>
      </c>
      <c r="M80" s="52"/>
      <c r="N80" s="436"/>
      <c r="O80" s="10"/>
      <c r="P80" s="438"/>
      <c r="Q80" s="432"/>
      <c r="R80" s="10"/>
      <c r="S80" s="10"/>
      <c r="T80" s="10"/>
      <c r="U80" s="10"/>
      <c r="V80" s="10"/>
      <c r="W80" s="10"/>
    </row>
    <row r="81" customFormat="false" ht="14.25" hidden="false" customHeight="true" outlineLevel="0" collapsed="false">
      <c r="A81" s="163"/>
      <c r="B81" s="164"/>
      <c r="C81" s="49" t="n">
        <v>52</v>
      </c>
      <c r="D81" s="432" t="n">
        <v>115</v>
      </c>
      <c r="E81" s="49"/>
      <c r="F81" s="55"/>
      <c r="G81" s="55"/>
      <c r="H81" s="55"/>
      <c r="I81" s="55"/>
      <c r="J81" s="55"/>
      <c r="K81" s="51" t="n">
        <f aca="false">J81+I81+H81+G81+F81+E81</f>
        <v>0</v>
      </c>
      <c r="L81" s="52" t="n">
        <f aca="false">K81*D81</f>
        <v>0</v>
      </c>
      <c r="M81" s="52"/>
      <c r="N81" s="436"/>
      <c r="O81" s="10"/>
      <c r="P81" s="438"/>
      <c r="Q81" s="432"/>
      <c r="R81" s="10"/>
      <c r="S81" s="10"/>
      <c r="T81" s="10"/>
      <c r="U81" s="10"/>
      <c r="V81" s="10"/>
      <c r="W81" s="10"/>
    </row>
    <row r="82" customFormat="false" ht="14.25" hidden="false" customHeight="true" outlineLevel="0" collapsed="false">
      <c r="A82" s="163"/>
      <c r="B82" s="164"/>
      <c r="C82" s="49" t="n">
        <v>54</v>
      </c>
      <c r="D82" s="432" t="n">
        <v>115</v>
      </c>
      <c r="E82" s="49"/>
      <c r="F82" s="55"/>
      <c r="G82" s="55"/>
      <c r="H82" s="55"/>
      <c r="I82" s="55"/>
      <c r="J82" s="55"/>
      <c r="K82" s="51" t="n">
        <f aca="false">J82+I82+H82+G82+F82+E82</f>
        <v>0</v>
      </c>
      <c r="L82" s="52" t="n">
        <f aca="false">K82*D82</f>
        <v>0</v>
      </c>
      <c r="M82" s="52"/>
      <c r="N82" s="436"/>
      <c r="O82" s="10"/>
      <c r="P82" s="438"/>
      <c r="Q82" s="432"/>
      <c r="R82" s="10"/>
      <c r="S82" s="10"/>
      <c r="T82" s="10"/>
      <c r="U82" s="10"/>
      <c r="V82" s="10"/>
      <c r="W82" s="10"/>
    </row>
    <row r="83" customFormat="false" ht="14.25" hidden="false" customHeight="true" outlineLevel="0" collapsed="false">
      <c r="A83" s="163"/>
      <c r="B83" s="164"/>
      <c r="C83" s="49" t="n">
        <v>56</v>
      </c>
      <c r="D83" s="432" t="n">
        <v>115</v>
      </c>
      <c r="E83" s="49"/>
      <c r="F83" s="55"/>
      <c r="G83" s="55"/>
      <c r="H83" s="55"/>
      <c r="I83" s="55"/>
      <c r="J83" s="55"/>
      <c r="K83" s="51" t="n">
        <f aca="false">J83+I83+H83+G83+F83+E83</f>
        <v>0</v>
      </c>
      <c r="L83" s="52" t="n">
        <f aca="false">K83*D83</f>
        <v>0</v>
      </c>
      <c r="M83" s="52"/>
      <c r="N83" s="436"/>
      <c r="O83" s="10"/>
      <c r="P83" s="438"/>
      <c r="Q83" s="432"/>
      <c r="R83" s="10"/>
      <c r="S83" s="10"/>
      <c r="T83" s="10"/>
      <c r="U83" s="10"/>
      <c r="V83" s="10"/>
      <c r="W83" s="10"/>
    </row>
    <row r="84" customFormat="false" ht="14.25" hidden="false" customHeight="true" outlineLevel="0" collapsed="false">
      <c r="A84" s="326"/>
      <c r="B84" s="293"/>
      <c r="C84" s="64" t="n">
        <v>60</v>
      </c>
      <c r="D84" s="446" t="n">
        <v>130</v>
      </c>
      <c r="E84" s="64"/>
      <c r="F84" s="66"/>
      <c r="G84" s="66"/>
      <c r="H84" s="66"/>
      <c r="I84" s="66"/>
      <c r="J84" s="66"/>
      <c r="K84" s="67" t="n">
        <f aca="false">J84+I84+H84+G84+F84+E84</f>
        <v>0</v>
      </c>
      <c r="L84" s="68" t="n">
        <f aca="false">K84*D84</f>
        <v>0</v>
      </c>
      <c r="M84" s="92"/>
      <c r="N84" s="436"/>
      <c r="O84" s="10"/>
      <c r="P84" s="438"/>
      <c r="Q84" s="432"/>
      <c r="R84" s="10"/>
      <c r="S84" s="10"/>
      <c r="T84" s="10"/>
      <c r="U84" s="10"/>
      <c r="V84" s="10"/>
      <c r="W84" s="10"/>
    </row>
    <row r="85" customFormat="false" ht="14.25" hidden="false" customHeight="true" outlineLevel="0" collapsed="false">
      <c r="A85" s="163" t="s">
        <v>482</v>
      </c>
      <c r="B85" s="337" t="s">
        <v>67</v>
      </c>
      <c r="C85" s="49"/>
      <c r="D85" s="432" t="n">
        <v>0</v>
      </c>
      <c r="E85" s="440" t="s">
        <v>483</v>
      </c>
      <c r="F85" s="451"/>
      <c r="G85" s="451"/>
      <c r="H85" s="451"/>
      <c r="I85" s="451"/>
      <c r="J85" s="451"/>
      <c r="K85" s="106" t="n">
        <f aca="false">K86+K87+K88+K89+K90+K91+K92</f>
        <v>0</v>
      </c>
      <c r="L85" s="52"/>
      <c r="M85" s="52"/>
      <c r="N85" s="436"/>
      <c r="O85" s="10"/>
      <c r="P85" s="438"/>
      <c r="Q85" s="432"/>
      <c r="R85" s="10"/>
      <c r="S85" s="10"/>
      <c r="T85" s="10"/>
      <c r="U85" s="10"/>
      <c r="V85" s="10"/>
      <c r="W85" s="10"/>
    </row>
    <row r="86" customFormat="false" ht="14.25" hidden="false" customHeight="true" outlineLevel="0" collapsed="false">
      <c r="A86" s="163"/>
      <c r="B86" s="164"/>
      <c r="C86" s="49" t="n">
        <v>44</v>
      </c>
      <c r="D86" s="432" t="n">
        <v>125</v>
      </c>
      <c r="E86" s="49"/>
      <c r="F86" s="55"/>
      <c r="G86" s="55"/>
      <c r="H86" s="55"/>
      <c r="I86" s="55"/>
      <c r="J86" s="55"/>
      <c r="K86" s="51" t="n">
        <f aca="false">J86+I86+H86+G86+F86+E86</f>
        <v>0</v>
      </c>
      <c r="L86" s="52" t="n">
        <f aca="false">K86*D86</f>
        <v>0</v>
      </c>
      <c r="M86" s="450"/>
      <c r="N86" s="436"/>
      <c r="O86" s="10"/>
      <c r="P86" s="438"/>
      <c r="Q86" s="432"/>
      <c r="R86" s="10"/>
      <c r="S86" s="10"/>
      <c r="T86" s="10"/>
      <c r="U86" s="10"/>
      <c r="V86" s="10"/>
      <c r="W86" s="10"/>
    </row>
    <row r="87" customFormat="false" ht="14.25" hidden="false" customHeight="true" outlineLevel="0" collapsed="false">
      <c r="A87" s="163"/>
      <c r="B87" s="164"/>
      <c r="C87" s="49" t="n">
        <v>46</v>
      </c>
      <c r="D87" s="432" t="n">
        <v>125</v>
      </c>
      <c r="E87" s="49"/>
      <c r="F87" s="55"/>
      <c r="G87" s="55"/>
      <c r="H87" s="55"/>
      <c r="I87" s="55"/>
      <c r="J87" s="55"/>
      <c r="K87" s="51" t="n">
        <f aca="false">J87+I87+H87+G87+F87+E87</f>
        <v>0</v>
      </c>
      <c r="L87" s="52" t="n">
        <f aca="false">K87*D87</f>
        <v>0</v>
      </c>
      <c r="M87" s="450"/>
      <c r="N87" s="436"/>
      <c r="O87" s="10"/>
      <c r="P87" s="438"/>
      <c r="Q87" s="432"/>
      <c r="R87" s="10"/>
      <c r="S87" s="10"/>
      <c r="T87" s="10"/>
      <c r="U87" s="10"/>
      <c r="V87" s="10"/>
      <c r="W87" s="10"/>
    </row>
    <row r="88" customFormat="false" ht="14.25" hidden="false" customHeight="true" outlineLevel="0" collapsed="false">
      <c r="A88" s="163"/>
      <c r="B88" s="164"/>
      <c r="C88" s="49" t="n">
        <v>48</v>
      </c>
      <c r="D88" s="432" t="n">
        <v>125</v>
      </c>
      <c r="E88" s="49"/>
      <c r="F88" s="55"/>
      <c r="G88" s="55"/>
      <c r="H88" s="55"/>
      <c r="I88" s="55"/>
      <c r="J88" s="55"/>
      <c r="K88" s="51" t="n">
        <f aca="false">J88+I88+H88+G88+F88+E88</f>
        <v>0</v>
      </c>
      <c r="L88" s="52" t="n">
        <f aca="false">K88*D88</f>
        <v>0</v>
      </c>
      <c r="M88" s="450"/>
      <c r="N88" s="436"/>
      <c r="O88" s="10"/>
      <c r="P88" s="438"/>
      <c r="Q88" s="432"/>
      <c r="R88" s="10"/>
      <c r="S88" s="10"/>
      <c r="T88" s="10"/>
      <c r="U88" s="10"/>
      <c r="V88" s="10"/>
      <c r="W88" s="10"/>
    </row>
    <row r="89" customFormat="false" ht="14.25" hidden="false" customHeight="true" outlineLevel="0" collapsed="false">
      <c r="A89" s="163"/>
      <c r="B89" s="164"/>
      <c r="C89" s="49" t="n">
        <v>50</v>
      </c>
      <c r="D89" s="432" t="n">
        <v>125</v>
      </c>
      <c r="E89" s="49"/>
      <c r="F89" s="55"/>
      <c r="G89" s="55"/>
      <c r="H89" s="55"/>
      <c r="I89" s="55"/>
      <c r="J89" s="55"/>
      <c r="K89" s="51" t="n">
        <f aca="false">J89+I89+H89+G89+F89+E89</f>
        <v>0</v>
      </c>
      <c r="L89" s="52" t="n">
        <f aca="false">K89*D89</f>
        <v>0</v>
      </c>
      <c r="M89" s="450"/>
      <c r="N89" s="436"/>
      <c r="O89" s="10"/>
      <c r="P89" s="438"/>
      <c r="Q89" s="432"/>
      <c r="R89" s="10"/>
      <c r="S89" s="10"/>
      <c r="T89" s="10"/>
      <c r="U89" s="10"/>
      <c r="V89" s="10"/>
      <c r="W89" s="10"/>
    </row>
    <row r="90" customFormat="false" ht="14.25" hidden="false" customHeight="true" outlineLevel="0" collapsed="false">
      <c r="A90" s="163"/>
      <c r="B90" s="164"/>
      <c r="C90" s="49" t="n">
        <v>52</v>
      </c>
      <c r="D90" s="432" t="n">
        <v>146</v>
      </c>
      <c r="E90" s="49"/>
      <c r="F90" s="55"/>
      <c r="G90" s="55"/>
      <c r="H90" s="55"/>
      <c r="I90" s="55"/>
      <c r="J90" s="55"/>
      <c r="K90" s="51" t="n">
        <f aca="false">J90+I90+H90+G90+F90+E90</f>
        <v>0</v>
      </c>
      <c r="L90" s="52" t="n">
        <f aca="false">K90*D90</f>
        <v>0</v>
      </c>
      <c r="M90" s="450"/>
      <c r="N90" s="436"/>
      <c r="O90" s="10"/>
      <c r="P90" s="438"/>
      <c r="Q90" s="432"/>
      <c r="R90" s="10"/>
      <c r="S90" s="10"/>
      <c r="T90" s="10"/>
      <c r="U90" s="10"/>
      <c r="V90" s="10"/>
      <c r="W90" s="10"/>
    </row>
    <row r="91" customFormat="false" ht="14.25" hidden="false" customHeight="true" outlineLevel="0" collapsed="false">
      <c r="A91" s="163"/>
      <c r="B91" s="164"/>
      <c r="C91" s="49" t="n">
        <v>54</v>
      </c>
      <c r="D91" s="432" t="n">
        <v>146</v>
      </c>
      <c r="E91" s="49"/>
      <c r="F91" s="55"/>
      <c r="G91" s="55"/>
      <c r="H91" s="55"/>
      <c r="I91" s="55"/>
      <c r="J91" s="55"/>
      <c r="K91" s="51" t="n">
        <f aca="false">J91+I91+H91+G91+F91+E91</f>
        <v>0</v>
      </c>
      <c r="L91" s="52" t="n">
        <f aca="false">K91*D91</f>
        <v>0</v>
      </c>
      <c r="M91" s="450"/>
      <c r="N91" s="436"/>
      <c r="O91" s="10"/>
      <c r="P91" s="438"/>
      <c r="Q91" s="432"/>
      <c r="R91" s="10"/>
      <c r="S91" s="10"/>
      <c r="T91" s="10"/>
      <c r="U91" s="10"/>
      <c r="V91" s="10"/>
      <c r="W91" s="10"/>
    </row>
    <row r="92" customFormat="false" ht="14.25" hidden="false" customHeight="true" outlineLevel="0" collapsed="false">
      <c r="A92" s="163"/>
      <c r="B92" s="164"/>
      <c r="C92" s="49" t="n">
        <v>56</v>
      </c>
      <c r="D92" s="432" t="n">
        <v>166</v>
      </c>
      <c r="E92" s="49"/>
      <c r="F92" s="55"/>
      <c r="G92" s="55"/>
      <c r="H92" s="55"/>
      <c r="I92" s="55"/>
      <c r="J92" s="55"/>
      <c r="K92" s="51" t="n">
        <f aca="false">J92+I92+H92+G92+F92+E92</f>
        <v>0</v>
      </c>
      <c r="L92" s="52" t="n">
        <f aca="false">K92*D92</f>
        <v>0</v>
      </c>
      <c r="M92" s="450"/>
      <c r="N92" s="436"/>
      <c r="O92" s="10"/>
      <c r="P92" s="438"/>
      <c r="Q92" s="432"/>
      <c r="R92" s="10"/>
      <c r="S92" s="10"/>
      <c r="T92" s="10"/>
      <c r="U92" s="10"/>
      <c r="V92" s="10"/>
      <c r="W92" s="10"/>
    </row>
    <row r="93" customFormat="false" ht="14.25" hidden="false" customHeight="true" outlineLevel="0" collapsed="false">
      <c r="A93" s="167" t="s">
        <v>484</v>
      </c>
      <c r="B93" s="295" t="s">
        <v>67</v>
      </c>
      <c r="C93" s="36"/>
      <c r="D93" s="432" t="n">
        <v>0</v>
      </c>
      <c r="E93" s="444" t="s">
        <v>17</v>
      </c>
      <c r="F93" s="444" t="s">
        <v>364</v>
      </c>
      <c r="G93" s="444" t="s">
        <v>365</v>
      </c>
      <c r="H93" s="449"/>
      <c r="I93" s="449"/>
      <c r="J93" s="449"/>
      <c r="K93" s="44" t="n">
        <f aca="false">K94+K95+K96+K97+K98+K99+K100</f>
        <v>0</v>
      </c>
      <c r="L93" s="46"/>
      <c r="M93" s="46"/>
      <c r="N93" s="436"/>
      <c r="O93" s="10"/>
      <c r="P93" s="438"/>
      <c r="Q93" s="432"/>
      <c r="R93" s="10"/>
      <c r="S93" s="10"/>
      <c r="T93" s="10"/>
      <c r="U93" s="10"/>
      <c r="V93" s="10"/>
      <c r="W93" s="10"/>
    </row>
    <row r="94" customFormat="false" ht="14.25" hidden="false" customHeight="true" outlineLevel="0" collapsed="false">
      <c r="A94" s="163"/>
      <c r="B94" s="164"/>
      <c r="C94" s="49" t="n">
        <v>44</v>
      </c>
      <c r="D94" s="432" t="n">
        <v>72</v>
      </c>
      <c r="E94" s="49"/>
      <c r="F94" s="55"/>
      <c r="G94" s="55"/>
      <c r="H94" s="55"/>
      <c r="I94" s="55"/>
      <c r="J94" s="55"/>
      <c r="K94" s="51" t="n">
        <f aca="false">J94+I94+H94+G94+F94+E94</f>
        <v>0</v>
      </c>
      <c r="L94" s="52" t="n">
        <f aca="false">K94*D94</f>
        <v>0</v>
      </c>
      <c r="M94" s="52"/>
      <c r="N94" s="436"/>
      <c r="O94" s="10"/>
      <c r="P94" s="438"/>
      <c r="Q94" s="432"/>
      <c r="R94" s="10"/>
      <c r="S94" s="10"/>
      <c r="T94" s="10"/>
      <c r="U94" s="10"/>
      <c r="V94" s="10"/>
      <c r="W94" s="10"/>
    </row>
    <row r="95" customFormat="false" ht="14.25" hidden="false" customHeight="true" outlineLevel="0" collapsed="false">
      <c r="A95" s="163"/>
      <c r="B95" s="164"/>
      <c r="C95" s="49" t="n">
        <v>46</v>
      </c>
      <c r="D95" s="432" t="n">
        <v>72</v>
      </c>
      <c r="E95" s="49"/>
      <c r="F95" s="55"/>
      <c r="G95" s="55"/>
      <c r="H95" s="55"/>
      <c r="I95" s="55"/>
      <c r="J95" s="55"/>
      <c r="K95" s="51" t="n">
        <f aca="false">J95+I95+H95+G95+F95+E95</f>
        <v>0</v>
      </c>
      <c r="L95" s="52" t="n">
        <f aca="false">K95*D95</f>
        <v>0</v>
      </c>
      <c r="M95" s="52"/>
      <c r="N95" s="436"/>
      <c r="O95" s="10"/>
      <c r="P95" s="438"/>
      <c r="Q95" s="432"/>
      <c r="R95" s="10"/>
      <c r="S95" s="10"/>
      <c r="T95" s="10"/>
      <c r="U95" s="10"/>
      <c r="V95" s="10"/>
      <c r="W95" s="10"/>
    </row>
    <row r="96" customFormat="false" ht="14.25" hidden="false" customHeight="true" outlineLevel="0" collapsed="false">
      <c r="A96" s="163"/>
      <c r="B96" s="164"/>
      <c r="C96" s="49" t="n">
        <v>48</v>
      </c>
      <c r="D96" s="432" t="n">
        <v>72</v>
      </c>
      <c r="E96" s="49"/>
      <c r="F96" s="55"/>
      <c r="G96" s="55"/>
      <c r="H96" s="55"/>
      <c r="I96" s="55"/>
      <c r="J96" s="55"/>
      <c r="K96" s="51" t="n">
        <f aca="false">J96+I96+H96+G96+F96+E96</f>
        <v>0</v>
      </c>
      <c r="L96" s="52" t="n">
        <f aca="false">K96*D96</f>
        <v>0</v>
      </c>
      <c r="M96" s="52"/>
      <c r="N96" s="436"/>
      <c r="O96" s="10"/>
      <c r="P96" s="438"/>
      <c r="Q96" s="432"/>
      <c r="R96" s="10"/>
      <c r="S96" s="10"/>
      <c r="T96" s="10"/>
      <c r="U96" s="10"/>
      <c r="V96" s="10"/>
      <c r="W96" s="10"/>
    </row>
    <row r="97" customFormat="false" ht="14.25" hidden="false" customHeight="true" outlineLevel="0" collapsed="false">
      <c r="A97" s="163"/>
      <c r="B97" s="164"/>
      <c r="C97" s="49" t="n">
        <v>50</v>
      </c>
      <c r="D97" s="432" t="n">
        <v>72</v>
      </c>
      <c r="E97" s="49"/>
      <c r="F97" s="55"/>
      <c r="G97" s="55"/>
      <c r="H97" s="55"/>
      <c r="I97" s="55"/>
      <c r="J97" s="55"/>
      <c r="K97" s="51" t="n">
        <f aca="false">J97+I97+H97+G97+F97+E97</f>
        <v>0</v>
      </c>
      <c r="L97" s="52" t="n">
        <f aca="false">K97*D97</f>
        <v>0</v>
      </c>
      <c r="M97" s="52"/>
      <c r="N97" s="436"/>
      <c r="O97" s="10"/>
      <c r="P97" s="438"/>
      <c r="Q97" s="432"/>
      <c r="R97" s="10"/>
      <c r="S97" s="10"/>
      <c r="T97" s="10"/>
      <c r="U97" s="10"/>
      <c r="V97" s="10"/>
      <c r="W97" s="10"/>
    </row>
    <row r="98" customFormat="false" ht="14.25" hidden="false" customHeight="true" outlineLevel="0" collapsed="false">
      <c r="A98" s="163"/>
      <c r="B98" s="164"/>
      <c r="C98" s="49" t="n">
        <v>52</v>
      </c>
      <c r="D98" s="432" t="n">
        <v>86</v>
      </c>
      <c r="E98" s="49"/>
      <c r="F98" s="55"/>
      <c r="G98" s="55"/>
      <c r="H98" s="55"/>
      <c r="I98" s="55"/>
      <c r="J98" s="55"/>
      <c r="K98" s="51" t="n">
        <f aca="false">J98+I98+H98+G98+F98+E98</f>
        <v>0</v>
      </c>
      <c r="L98" s="52" t="n">
        <f aca="false">K98*D98</f>
        <v>0</v>
      </c>
      <c r="M98" s="52"/>
      <c r="N98" s="436"/>
      <c r="O98" s="10"/>
      <c r="P98" s="438"/>
      <c r="Q98" s="432"/>
      <c r="R98" s="10"/>
      <c r="S98" s="10"/>
      <c r="T98" s="10"/>
      <c r="U98" s="10"/>
      <c r="V98" s="10"/>
      <c r="W98" s="10"/>
    </row>
    <row r="99" customFormat="false" ht="14.25" hidden="false" customHeight="true" outlineLevel="0" collapsed="false">
      <c r="A99" s="163"/>
      <c r="B99" s="164"/>
      <c r="C99" s="49" t="n">
        <v>54</v>
      </c>
      <c r="D99" s="432" t="n">
        <v>86</v>
      </c>
      <c r="E99" s="49"/>
      <c r="F99" s="55"/>
      <c r="G99" s="55"/>
      <c r="H99" s="55"/>
      <c r="I99" s="55"/>
      <c r="J99" s="55"/>
      <c r="K99" s="51" t="n">
        <f aca="false">J99+I99+H99+G99+F99+E99</f>
        <v>0</v>
      </c>
      <c r="L99" s="52" t="n">
        <f aca="false">K99*D99</f>
        <v>0</v>
      </c>
      <c r="M99" s="52"/>
      <c r="N99" s="436"/>
      <c r="O99" s="10"/>
      <c r="P99" s="438"/>
      <c r="Q99" s="432"/>
      <c r="R99" s="10"/>
      <c r="S99" s="10"/>
      <c r="T99" s="10"/>
      <c r="U99" s="10"/>
      <c r="V99" s="10"/>
      <c r="W99" s="10"/>
    </row>
    <row r="100" customFormat="false" ht="14.25" hidden="false" customHeight="true" outlineLevel="0" collapsed="false">
      <c r="A100" s="163"/>
      <c r="B100" s="164"/>
      <c r="C100" s="49" t="n">
        <v>56</v>
      </c>
      <c r="D100" s="432" t="n">
        <v>99</v>
      </c>
      <c r="E100" s="49"/>
      <c r="F100" s="55"/>
      <c r="G100" s="55"/>
      <c r="H100" s="55"/>
      <c r="I100" s="55"/>
      <c r="J100" s="55"/>
      <c r="K100" s="51" t="n">
        <f aca="false">J100+I100+H100+G100+F100+E100</f>
        <v>0</v>
      </c>
      <c r="L100" s="52" t="n">
        <f aca="false">K100*D100</f>
        <v>0</v>
      </c>
      <c r="M100" s="52"/>
      <c r="N100" s="436"/>
      <c r="O100" s="10"/>
      <c r="P100" s="438"/>
      <c r="Q100" s="432"/>
      <c r="R100" s="10"/>
      <c r="S100" s="10"/>
      <c r="T100" s="10"/>
      <c r="U100" s="10"/>
      <c r="V100" s="10"/>
      <c r="W100" s="10"/>
    </row>
    <row r="101" customFormat="false" ht="14.25" hidden="false" customHeight="true" outlineLevel="0" collapsed="false">
      <c r="A101" s="168" t="s">
        <v>485</v>
      </c>
      <c r="B101" s="161" t="s">
        <v>16</v>
      </c>
      <c r="C101" s="36"/>
      <c r="D101" s="448" t="n">
        <v>0</v>
      </c>
      <c r="E101" s="444" t="s">
        <v>17</v>
      </c>
      <c r="F101" s="444" t="s">
        <v>317</v>
      </c>
      <c r="G101" s="444" t="s">
        <v>315</v>
      </c>
      <c r="H101" s="444" t="s">
        <v>339</v>
      </c>
      <c r="I101" s="89"/>
      <c r="J101" s="89"/>
      <c r="K101" s="44" t="e">
        <f aca="false">K102+K103+K104+K105+K106+#REF!</f>
        <v>#REF!</v>
      </c>
      <c r="L101" s="46"/>
      <c r="M101" s="46"/>
      <c r="N101" s="436"/>
      <c r="O101" s="10"/>
      <c r="P101" s="438"/>
      <c r="Q101" s="432"/>
      <c r="R101" s="10"/>
      <c r="S101" s="10"/>
      <c r="T101" s="10"/>
      <c r="U101" s="10"/>
      <c r="V101" s="10"/>
      <c r="W101" s="10"/>
    </row>
    <row r="102" customFormat="false" ht="14.25" hidden="false" customHeight="true" outlineLevel="0" collapsed="false">
      <c r="A102" s="163"/>
      <c r="B102" s="164"/>
      <c r="C102" s="49" t="n">
        <v>46</v>
      </c>
      <c r="D102" s="432" t="n">
        <v>460</v>
      </c>
      <c r="E102" s="74"/>
      <c r="F102" s="55"/>
      <c r="G102" s="55"/>
      <c r="H102" s="55"/>
      <c r="I102" s="55"/>
      <c r="J102" s="55"/>
      <c r="K102" s="51" t="n">
        <f aca="false">J102+I102+H102+G102+F102+E102</f>
        <v>0</v>
      </c>
      <c r="L102" s="52" t="n">
        <f aca="false">K102*D102</f>
        <v>0</v>
      </c>
      <c r="M102" s="52"/>
      <c r="N102" s="436"/>
      <c r="O102" s="10"/>
      <c r="P102" s="438"/>
      <c r="Q102" s="432"/>
      <c r="R102" s="10"/>
      <c r="S102" s="10"/>
      <c r="T102" s="10"/>
      <c r="U102" s="10"/>
      <c r="V102" s="10"/>
      <c r="W102" s="10"/>
    </row>
    <row r="103" customFormat="false" ht="14.25" hidden="false" customHeight="true" outlineLevel="0" collapsed="false">
      <c r="A103" s="163"/>
      <c r="B103" s="164"/>
      <c r="C103" s="49" t="n">
        <v>48</v>
      </c>
      <c r="D103" s="432" t="n">
        <v>515</v>
      </c>
      <c r="E103" s="74"/>
      <c r="F103" s="55"/>
      <c r="G103" s="55"/>
      <c r="H103" s="55"/>
      <c r="I103" s="55"/>
      <c r="J103" s="55"/>
      <c r="K103" s="51" t="n">
        <f aca="false">J103+I103+H103+G103+F103+E103</f>
        <v>0</v>
      </c>
      <c r="L103" s="52" t="n">
        <f aca="false">K103*D103</f>
        <v>0</v>
      </c>
      <c r="M103" s="52"/>
      <c r="N103" s="436"/>
      <c r="O103" s="10"/>
      <c r="P103" s="438"/>
      <c r="Q103" s="432"/>
      <c r="R103" s="10"/>
      <c r="S103" s="10"/>
      <c r="T103" s="10"/>
      <c r="U103" s="10"/>
      <c r="V103" s="10"/>
      <c r="W103" s="10"/>
    </row>
    <row r="104" customFormat="false" ht="14.25" hidden="false" customHeight="true" outlineLevel="0" collapsed="false">
      <c r="A104" s="163"/>
      <c r="B104" s="164"/>
      <c r="C104" s="49" t="n">
        <v>50</v>
      </c>
      <c r="D104" s="432" t="n">
        <v>515</v>
      </c>
      <c r="E104" s="74"/>
      <c r="F104" s="55"/>
      <c r="G104" s="55"/>
      <c r="H104" s="55"/>
      <c r="I104" s="55"/>
      <c r="J104" s="55"/>
      <c r="K104" s="51" t="n">
        <f aca="false">J104+I104+H104+G104+F104+E104</f>
        <v>0</v>
      </c>
      <c r="L104" s="52" t="n">
        <f aca="false">K104*D104</f>
        <v>0</v>
      </c>
      <c r="M104" s="52"/>
      <c r="N104" s="436"/>
      <c r="O104" s="10"/>
      <c r="P104" s="438"/>
      <c r="Q104" s="432"/>
      <c r="R104" s="10"/>
      <c r="S104" s="10"/>
      <c r="T104" s="10"/>
      <c r="U104" s="10"/>
      <c r="V104" s="10"/>
      <c r="W104" s="10"/>
    </row>
    <row r="105" customFormat="false" ht="14.25" hidden="false" customHeight="true" outlineLevel="0" collapsed="false">
      <c r="A105" s="163"/>
      <c r="B105" s="164"/>
      <c r="C105" s="49" t="n">
        <v>52</v>
      </c>
      <c r="D105" s="432" t="n">
        <v>545</v>
      </c>
      <c r="E105" s="74"/>
      <c r="F105" s="55"/>
      <c r="G105" s="55"/>
      <c r="H105" s="55"/>
      <c r="I105" s="55"/>
      <c r="J105" s="55"/>
      <c r="K105" s="51" t="n">
        <f aca="false">J105+I105+H105+G105+F105+E105</f>
        <v>0</v>
      </c>
      <c r="L105" s="52" t="n">
        <f aca="false">K105*D105</f>
        <v>0</v>
      </c>
      <c r="M105" s="52"/>
      <c r="N105" s="436"/>
      <c r="O105" s="10"/>
      <c r="P105" s="438"/>
      <c r="Q105" s="432"/>
      <c r="R105" s="10"/>
      <c r="S105" s="10"/>
      <c r="T105" s="10"/>
      <c r="U105" s="10"/>
      <c r="V105" s="10"/>
      <c r="W105" s="10"/>
    </row>
    <row r="106" customFormat="false" ht="14.25" hidden="false" customHeight="true" outlineLevel="0" collapsed="false">
      <c r="A106" s="163"/>
      <c r="B106" s="164"/>
      <c r="C106" s="49" t="n">
        <v>54</v>
      </c>
      <c r="D106" s="432" t="n">
        <v>545</v>
      </c>
      <c r="E106" s="74"/>
      <c r="F106" s="55"/>
      <c r="G106" s="55"/>
      <c r="H106" s="55"/>
      <c r="I106" s="55"/>
      <c r="J106" s="55"/>
      <c r="K106" s="51" t="n">
        <f aca="false">J106+I106+H106+G106+F106+E106</f>
        <v>0</v>
      </c>
      <c r="L106" s="52" t="n">
        <f aca="false">K106*D106</f>
        <v>0</v>
      </c>
      <c r="M106" s="52"/>
      <c r="N106" s="436"/>
      <c r="O106" s="10"/>
      <c r="P106" s="438"/>
      <c r="Q106" s="432"/>
      <c r="R106" s="10"/>
      <c r="S106" s="10"/>
      <c r="T106" s="10"/>
      <c r="U106" s="10"/>
      <c r="V106" s="10"/>
      <c r="W106" s="10"/>
    </row>
    <row r="107" customFormat="false" ht="14.25" hidden="false" customHeight="true" outlineLevel="0" collapsed="false">
      <c r="A107" s="452" t="s">
        <v>486</v>
      </c>
      <c r="B107" s="161" t="s">
        <v>487</v>
      </c>
      <c r="C107" s="36"/>
      <c r="D107" s="448" t="n">
        <v>0</v>
      </c>
      <c r="E107" s="444" t="s">
        <v>317</v>
      </c>
      <c r="F107" s="89"/>
      <c r="G107" s="89"/>
      <c r="H107" s="89"/>
      <c r="I107" s="89"/>
      <c r="J107" s="89"/>
      <c r="K107" s="44" t="e">
        <f aca="false">K108+K109+K110+K111+K112+#REF!</f>
        <v>#REF!</v>
      </c>
      <c r="L107" s="46"/>
      <c r="M107" s="46"/>
      <c r="N107" s="436"/>
      <c r="O107" s="10"/>
      <c r="P107" s="438"/>
      <c r="Q107" s="432"/>
      <c r="R107" s="10"/>
      <c r="S107" s="10"/>
      <c r="T107" s="10"/>
      <c r="U107" s="10"/>
      <c r="V107" s="10"/>
      <c r="W107" s="10"/>
    </row>
    <row r="108" customFormat="false" ht="14.25" hidden="false" customHeight="true" outlineLevel="0" collapsed="false">
      <c r="A108" s="163"/>
      <c r="B108" s="164"/>
      <c r="C108" s="49" t="n">
        <v>46</v>
      </c>
      <c r="D108" s="432" t="n">
        <v>720</v>
      </c>
      <c r="E108" s="74"/>
      <c r="F108" s="55"/>
      <c r="G108" s="55"/>
      <c r="H108" s="55"/>
      <c r="I108" s="55"/>
      <c r="J108" s="55"/>
      <c r="K108" s="51" t="n">
        <f aca="false">J108+I108+H108+G108+F108+E108</f>
        <v>0</v>
      </c>
      <c r="L108" s="52" t="n">
        <f aca="false">K108*D108</f>
        <v>0</v>
      </c>
      <c r="M108" s="52"/>
      <c r="N108" s="436"/>
      <c r="O108" s="10"/>
      <c r="P108" s="438"/>
      <c r="Q108" s="432"/>
      <c r="R108" s="10"/>
      <c r="S108" s="10"/>
      <c r="T108" s="10"/>
      <c r="U108" s="10"/>
      <c r="V108" s="10"/>
      <c r="W108" s="10"/>
    </row>
    <row r="109" customFormat="false" ht="14.25" hidden="false" customHeight="true" outlineLevel="0" collapsed="false">
      <c r="A109" s="163"/>
      <c r="B109" s="164"/>
      <c r="C109" s="49" t="n">
        <v>48</v>
      </c>
      <c r="D109" s="432" t="n">
        <v>770</v>
      </c>
      <c r="E109" s="74"/>
      <c r="F109" s="55"/>
      <c r="G109" s="55"/>
      <c r="H109" s="55"/>
      <c r="I109" s="55"/>
      <c r="J109" s="55"/>
      <c r="K109" s="51" t="n">
        <f aca="false">J109+I109+H109+G109+F109+E109</f>
        <v>0</v>
      </c>
      <c r="L109" s="52" t="n">
        <f aca="false">K109*D109</f>
        <v>0</v>
      </c>
      <c r="M109" s="52"/>
      <c r="N109" s="436"/>
      <c r="O109" s="10"/>
      <c r="P109" s="438"/>
      <c r="Q109" s="432"/>
      <c r="R109" s="10"/>
      <c r="S109" s="10"/>
      <c r="T109" s="10"/>
      <c r="U109" s="10"/>
      <c r="V109" s="10"/>
      <c r="W109" s="10"/>
    </row>
    <row r="110" customFormat="false" ht="14.25" hidden="false" customHeight="true" outlineLevel="0" collapsed="false">
      <c r="A110" s="163"/>
      <c r="B110" s="164"/>
      <c r="C110" s="49" t="n">
        <v>50</v>
      </c>
      <c r="D110" s="432" t="n">
        <v>770</v>
      </c>
      <c r="E110" s="74"/>
      <c r="F110" s="55"/>
      <c r="G110" s="55"/>
      <c r="H110" s="55"/>
      <c r="I110" s="55"/>
      <c r="J110" s="55"/>
      <c r="K110" s="51" t="n">
        <f aca="false">J110+I110+H110+G110+F110+E110</f>
        <v>0</v>
      </c>
      <c r="L110" s="52" t="n">
        <f aca="false">K110*D110</f>
        <v>0</v>
      </c>
      <c r="M110" s="52"/>
      <c r="N110" s="436"/>
      <c r="O110" s="10"/>
      <c r="P110" s="438"/>
      <c r="Q110" s="432"/>
      <c r="R110" s="10"/>
      <c r="S110" s="10"/>
      <c r="T110" s="10"/>
      <c r="U110" s="10"/>
      <c r="V110" s="10"/>
      <c r="W110" s="10"/>
    </row>
    <row r="111" customFormat="false" ht="14.25" hidden="false" customHeight="true" outlineLevel="0" collapsed="false">
      <c r="A111" s="163"/>
      <c r="B111" s="164"/>
      <c r="C111" s="49" t="n">
        <v>52</v>
      </c>
      <c r="D111" s="432" t="n">
        <v>820</v>
      </c>
      <c r="E111" s="74"/>
      <c r="F111" s="55"/>
      <c r="G111" s="55"/>
      <c r="H111" s="55"/>
      <c r="I111" s="55"/>
      <c r="J111" s="55"/>
      <c r="K111" s="51" t="n">
        <f aca="false">J111+I111+H111+G111+F111+E111</f>
        <v>0</v>
      </c>
      <c r="L111" s="52" t="n">
        <f aca="false">K111*D111</f>
        <v>0</v>
      </c>
      <c r="M111" s="52"/>
      <c r="N111" s="436"/>
      <c r="O111" s="10"/>
      <c r="P111" s="438"/>
      <c r="Q111" s="432"/>
      <c r="R111" s="10"/>
      <c r="S111" s="10"/>
      <c r="T111" s="10"/>
      <c r="U111" s="10"/>
      <c r="V111" s="10"/>
      <c r="W111" s="10"/>
    </row>
    <row r="112" customFormat="false" ht="14.25" hidden="false" customHeight="true" outlineLevel="0" collapsed="false">
      <c r="A112" s="163"/>
      <c r="B112" s="164"/>
      <c r="C112" s="49" t="n">
        <v>54</v>
      </c>
      <c r="D112" s="432" t="n">
        <v>820</v>
      </c>
      <c r="E112" s="55"/>
      <c r="F112" s="55"/>
      <c r="G112" s="55"/>
      <c r="H112" s="55"/>
      <c r="I112" s="55"/>
      <c r="J112" s="55"/>
      <c r="K112" s="51" t="n">
        <f aca="false">J112+I112+H112+G112+F112+E112</f>
        <v>0</v>
      </c>
      <c r="L112" s="52" t="n">
        <f aca="false">K112*D112</f>
        <v>0</v>
      </c>
      <c r="M112" s="52"/>
      <c r="N112" s="436"/>
      <c r="O112" s="10"/>
      <c r="P112" s="438"/>
      <c r="Q112" s="432"/>
      <c r="R112" s="10"/>
      <c r="S112" s="10"/>
      <c r="T112" s="10"/>
      <c r="U112" s="10"/>
      <c r="V112" s="10"/>
      <c r="W112" s="10"/>
    </row>
    <row r="113" customFormat="false" ht="14.25" hidden="false" customHeight="true" outlineLevel="0" collapsed="false">
      <c r="A113" s="163"/>
      <c r="B113" s="164"/>
      <c r="C113" s="49" t="n">
        <v>50</v>
      </c>
      <c r="D113" s="432" t="n">
        <v>480</v>
      </c>
      <c r="E113" s="74"/>
      <c r="F113" s="55"/>
      <c r="G113" s="55"/>
      <c r="H113" s="55"/>
      <c r="I113" s="55"/>
      <c r="J113" s="55"/>
      <c r="K113" s="51" t="n">
        <f aca="false">J113+I113+H113+G113+F113+E113</f>
        <v>0</v>
      </c>
      <c r="L113" s="52" t="n">
        <f aca="false">K113*D113</f>
        <v>0</v>
      </c>
      <c r="M113" s="52"/>
      <c r="N113" s="436"/>
      <c r="O113" s="10"/>
      <c r="P113" s="438"/>
      <c r="Q113" s="432"/>
      <c r="R113" s="10"/>
      <c r="S113" s="10"/>
      <c r="T113" s="10"/>
      <c r="U113" s="10"/>
      <c r="V113" s="10"/>
      <c r="W113" s="10"/>
    </row>
    <row r="114" customFormat="false" ht="14.25" hidden="false" customHeight="true" outlineLevel="0" collapsed="false">
      <c r="A114" s="163"/>
      <c r="B114" s="164"/>
      <c r="C114" s="49" t="n">
        <v>52</v>
      </c>
      <c r="D114" s="432" t="n">
        <v>530</v>
      </c>
      <c r="E114" s="74"/>
      <c r="F114" s="55"/>
      <c r="G114" s="55"/>
      <c r="H114" s="55"/>
      <c r="I114" s="55"/>
      <c r="J114" s="55"/>
      <c r="K114" s="51" t="n">
        <f aca="false">J114+I114+H114+G114+F114+E114</f>
        <v>0</v>
      </c>
      <c r="L114" s="52" t="n">
        <f aca="false">K114*D114</f>
        <v>0</v>
      </c>
      <c r="M114" s="52"/>
      <c r="N114" s="436"/>
      <c r="O114" s="10"/>
      <c r="P114" s="438"/>
      <c r="Q114" s="432"/>
      <c r="R114" s="10"/>
      <c r="S114" s="10"/>
      <c r="T114" s="10"/>
      <c r="U114" s="10"/>
      <c r="V114" s="10"/>
      <c r="W114" s="10"/>
    </row>
    <row r="115" customFormat="false" ht="14.25" hidden="false" customHeight="true" outlineLevel="0" collapsed="false">
      <c r="A115" s="163"/>
      <c r="B115" s="164"/>
      <c r="C115" s="49" t="n">
        <v>54</v>
      </c>
      <c r="D115" s="432" t="n">
        <v>530</v>
      </c>
      <c r="E115" s="55"/>
      <c r="F115" s="55"/>
      <c r="G115" s="55"/>
      <c r="H115" s="55"/>
      <c r="I115" s="55"/>
      <c r="J115" s="55"/>
      <c r="K115" s="51" t="n">
        <f aca="false">J115+I115+H115+G115+F115+E115</f>
        <v>0</v>
      </c>
      <c r="L115" s="52" t="n">
        <f aca="false">K115*D115</f>
        <v>0</v>
      </c>
      <c r="M115" s="52"/>
      <c r="N115" s="436"/>
      <c r="O115" s="10"/>
      <c r="P115" s="438"/>
      <c r="Q115" s="432"/>
      <c r="R115" s="10"/>
      <c r="S115" s="10"/>
      <c r="T115" s="10"/>
      <c r="U115" s="10"/>
      <c r="V115" s="10"/>
      <c r="W115" s="10"/>
    </row>
    <row r="116" customFormat="false" ht="14.25" hidden="false" customHeight="true" outlineLevel="0" collapsed="false">
      <c r="A116" s="167" t="s">
        <v>488</v>
      </c>
      <c r="B116" s="161" t="s">
        <v>16</v>
      </c>
      <c r="C116" s="36"/>
      <c r="D116" s="432" t="n">
        <v>0</v>
      </c>
      <c r="E116" s="453" t="s">
        <v>17</v>
      </c>
      <c r="F116" s="454" t="s">
        <v>141</v>
      </c>
      <c r="G116" s="453" t="s">
        <v>315</v>
      </c>
      <c r="H116" s="454" t="s">
        <v>316</v>
      </c>
      <c r="I116" s="454" t="s">
        <v>317</v>
      </c>
      <c r="J116" s="89"/>
      <c r="K116" s="44" t="n">
        <f aca="false">K117+K118+K119+K120+K121+K122</f>
        <v>0</v>
      </c>
      <c r="L116" s="46"/>
      <c r="M116" s="46"/>
      <c r="N116" s="436"/>
      <c r="O116" s="10"/>
      <c r="P116" s="438"/>
      <c r="Q116" s="432"/>
      <c r="R116" s="10"/>
      <c r="S116" s="10"/>
      <c r="T116" s="10"/>
      <c r="U116" s="10"/>
      <c r="V116" s="10"/>
      <c r="W116" s="10"/>
    </row>
    <row r="117" customFormat="false" ht="14.25" hidden="false" customHeight="true" outlineLevel="0" collapsed="false">
      <c r="A117" s="163"/>
      <c r="B117" s="164"/>
      <c r="C117" s="49" t="n">
        <v>44</v>
      </c>
      <c r="D117" s="432" t="n">
        <v>460</v>
      </c>
      <c r="E117" s="74"/>
      <c r="F117" s="55"/>
      <c r="G117" s="55"/>
      <c r="H117" s="55"/>
      <c r="I117" s="55"/>
      <c r="J117" s="55"/>
      <c r="K117" s="51" t="n">
        <f aca="false">J117+I117+H117+G117+F117+E117</f>
        <v>0</v>
      </c>
      <c r="L117" s="52" t="n">
        <f aca="false">K117*D117</f>
        <v>0</v>
      </c>
      <c r="M117" s="52"/>
      <c r="N117" s="436"/>
      <c r="O117" s="10"/>
      <c r="P117" s="438"/>
      <c r="Q117" s="432"/>
      <c r="R117" s="10"/>
      <c r="S117" s="10"/>
      <c r="T117" s="10"/>
      <c r="U117" s="10"/>
      <c r="V117" s="10"/>
      <c r="W117" s="10"/>
    </row>
    <row r="118" customFormat="false" ht="14.25" hidden="false" customHeight="true" outlineLevel="0" collapsed="false">
      <c r="A118" s="163"/>
      <c r="B118" s="164"/>
      <c r="C118" s="49" t="n">
        <v>46</v>
      </c>
      <c r="D118" s="432" t="n">
        <v>460</v>
      </c>
      <c r="E118" s="74"/>
      <c r="F118" s="55"/>
      <c r="G118" s="55"/>
      <c r="H118" s="55"/>
      <c r="I118" s="55"/>
      <c r="J118" s="55"/>
      <c r="K118" s="51" t="n">
        <f aca="false">J118+I118+H118+G118+F118+E118</f>
        <v>0</v>
      </c>
      <c r="L118" s="52" t="n">
        <f aca="false">K118*D118</f>
        <v>0</v>
      </c>
      <c r="M118" s="52"/>
      <c r="N118" s="436"/>
      <c r="O118" s="10"/>
      <c r="P118" s="438"/>
      <c r="Q118" s="432"/>
      <c r="R118" s="10"/>
      <c r="S118" s="10"/>
      <c r="T118" s="10"/>
      <c r="U118" s="10"/>
      <c r="V118" s="10"/>
      <c r="W118" s="10"/>
    </row>
    <row r="119" customFormat="false" ht="14.25" hidden="false" customHeight="true" outlineLevel="0" collapsed="false">
      <c r="A119" s="163"/>
      <c r="B119" s="164"/>
      <c r="C119" s="49" t="n">
        <v>48</v>
      </c>
      <c r="D119" s="432" t="n">
        <v>515</v>
      </c>
      <c r="E119" s="74"/>
      <c r="F119" s="55"/>
      <c r="G119" s="55"/>
      <c r="H119" s="55"/>
      <c r="I119" s="55"/>
      <c r="J119" s="55"/>
      <c r="K119" s="51" t="n">
        <f aca="false">J119+I119+H119+G119+F119+E119</f>
        <v>0</v>
      </c>
      <c r="L119" s="52" t="n">
        <f aca="false">K119*D119</f>
        <v>0</v>
      </c>
      <c r="M119" s="52"/>
      <c r="N119" s="436"/>
      <c r="O119" s="10"/>
      <c r="P119" s="438"/>
      <c r="Q119" s="432"/>
      <c r="R119" s="10"/>
      <c r="S119" s="10"/>
      <c r="T119" s="10"/>
      <c r="U119" s="10"/>
      <c r="V119" s="10"/>
      <c r="W119" s="10"/>
    </row>
    <row r="120" customFormat="false" ht="14.25" hidden="false" customHeight="true" outlineLevel="0" collapsed="false">
      <c r="A120" s="163"/>
      <c r="B120" s="164"/>
      <c r="C120" s="49" t="n">
        <v>50</v>
      </c>
      <c r="D120" s="432" t="n">
        <v>515</v>
      </c>
      <c r="E120" s="74"/>
      <c r="F120" s="55"/>
      <c r="G120" s="55"/>
      <c r="H120" s="55"/>
      <c r="I120" s="55"/>
      <c r="J120" s="55"/>
      <c r="K120" s="51" t="n">
        <f aca="false">J120+I120+H120+G120+F120+E120</f>
        <v>0</v>
      </c>
      <c r="L120" s="52" t="n">
        <f aca="false">K120*D120</f>
        <v>0</v>
      </c>
      <c r="M120" s="52"/>
      <c r="N120" s="436"/>
      <c r="O120" s="10"/>
      <c r="P120" s="438"/>
      <c r="Q120" s="432"/>
      <c r="R120" s="10"/>
      <c r="S120" s="10"/>
      <c r="T120" s="10"/>
      <c r="U120" s="10"/>
      <c r="V120" s="10"/>
      <c r="W120" s="10"/>
    </row>
    <row r="121" customFormat="false" ht="14.25" hidden="false" customHeight="true" outlineLevel="0" collapsed="false">
      <c r="A121" s="163"/>
      <c r="B121" s="164"/>
      <c r="C121" s="49" t="n">
        <v>52</v>
      </c>
      <c r="D121" s="432" t="n">
        <v>545</v>
      </c>
      <c r="E121" s="74"/>
      <c r="F121" s="55"/>
      <c r="G121" s="55"/>
      <c r="H121" s="55"/>
      <c r="I121" s="55"/>
      <c r="J121" s="55"/>
      <c r="K121" s="51" t="n">
        <f aca="false">J121+I121+H121+G121+F121+E121</f>
        <v>0</v>
      </c>
      <c r="L121" s="52" t="n">
        <f aca="false">K121*D121</f>
        <v>0</v>
      </c>
      <c r="M121" s="52"/>
      <c r="N121" s="436"/>
      <c r="O121" s="10"/>
      <c r="P121" s="438"/>
      <c r="Q121" s="432"/>
      <c r="R121" s="10"/>
      <c r="S121" s="10"/>
      <c r="T121" s="10"/>
      <c r="U121" s="10"/>
      <c r="V121" s="10"/>
      <c r="W121" s="10"/>
    </row>
    <row r="122" customFormat="false" ht="14.25" hidden="false" customHeight="true" outlineLevel="0" collapsed="false">
      <c r="A122" s="329" t="s">
        <v>489</v>
      </c>
      <c r="B122" s="164" t="s">
        <v>490</v>
      </c>
      <c r="C122" s="49" t="n">
        <v>54</v>
      </c>
      <c r="D122" s="432" t="n">
        <v>545</v>
      </c>
      <c r="E122" s="74"/>
      <c r="F122" s="55"/>
      <c r="G122" s="55"/>
      <c r="H122" s="55"/>
      <c r="I122" s="55"/>
      <c r="J122" s="55"/>
      <c r="K122" s="51" t="n">
        <f aca="false">J122+I122+H122+G122+F122+E122</f>
        <v>0</v>
      </c>
      <c r="L122" s="57" t="n">
        <f aca="false">K122*D122</f>
        <v>0</v>
      </c>
      <c r="M122" s="57"/>
      <c r="N122" s="436"/>
      <c r="O122" s="10"/>
      <c r="P122" s="438"/>
      <c r="Q122" s="432"/>
      <c r="R122" s="10"/>
      <c r="S122" s="10"/>
      <c r="T122" s="10"/>
      <c r="U122" s="10"/>
      <c r="V122" s="10"/>
      <c r="W122" s="10"/>
    </row>
    <row r="123" customFormat="false" ht="14.25" hidden="false" customHeight="true" outlineLevel="0" collapsed="false">
      <c r="A123" s="160" t="s">
        <v>491</v>
      </c>
      <c r="B123" s="161" t="s">
        <v>67</v>
      </c>
      <c r="C123" s="36"/>
      <c r="D123" s="432" t="n">
        <v>0</v>
      </c>
      <c r="E123" s="453" t="s">
        <v>17</v>
      </c>
      <c r="F123" s="89"/>
      <c r="G123" s="89"/>
      <c r="H123" s="89"/>
      <c r="I123" s="89"/>
      <c r="J123" s="89"/>
      <c r="K123" s="44" t="n">
        <f aca="false">K124+K125+K126+K127+K128+K129</f>
        <v>0</v>
      </c>
      <c r="L123" s="46"/>
      <c r="M123" s="46"/>
      <c r="N123" s="436"/>
      <c r="O123" s="10"/>
      <c r="P123" s="438"/>
      <c r="Q123" s="432"/>
      <c r="R123" s="10"/>
      <c r="S123" s="10"/>
      <c r="T123" s="10"/>
      <c r="U123" s="10"/>
      <c r="V123" s="10"/>
      <c r="W123" s="10"/>
    </row>
    <row r="124" customFormat="false" ht="14.25" hidden="false" customHeight="true" outlineLevel="0" collapsed="false">
      <c r="A124" s="163"/>
      <c r="B124" s="164"/>
      <c r="C124" s="49" t="n">
        <v>44</v>
      </c>
      <c r="D124" s="432" t="n">
        <v>475</v>
      </c>
      <c r="E124" s="74"/>
      <c r="F124" s="55"/>
      <c r="G124" s="55"/>
      <c r="H124" s="55"/>
      <c r="I124" s="55"/>
      <c r="J124" s="55"/>
      <c r="K124" s="51" t="n">
        <f aca="false">J124+I124+H124+G124+F124+E124</f>
        <v>0</v>
      </c>
      <c r="L124" s="52" t="n">
        <f aca="false">K124*D124</f>
        <v>0</v>
      </c>
      <c r="M124" s="52"/>
      <c r="N124" s="436"/>
      <c r="O124" s="10"/>
      <c r="P124" s="438"/>
      <c r="Q124" s="432"/>
      <c r="R124" s="10"/>
      <c r="S124" s="10"/>
      <c r="T124" s="10"/>
      <c r="U124" s="10"/>
      <c r="V124" s="10"/>
      <c r="W124" s="10"/>
    </row>
    <row r="125" customFormat="false" ht="14.25" hidden="false" customHeight="true" outlineLevel="0" collapsed="false">
      <c r="A125" s="163"/>
      <c r="B125" s="164"/>
      <c r="C125" s="49" t="n">
        <v>46</v>
      </c>
      <c r="D125" s="432" t="n">
        <v>475</v>
      </c>
      <c r="E125" s="74"/>
      <c r="F125" s="55"/>
      <c r="G125" s="55"/>
      <c r="H125" s="55"/>
      <c r="I125" s="55"/>
      <c r="J125" s="55"/>
      <c r="K125" s="51" t="n">
        <f aca="false">J125+I125+H125+G125+F125+E125</f>
        <v>0</v>
      </c>
      <c r="L125" s="52" t="n">
        <f aca="false">K125*D125</f>
        <v>0</v>
      </c>
      <c r="M125" s="52"/>
      <c r="N125" s="436"/>
      <c r="O125" s="10"/>
      <c r="P125" s="438"/>
      <c r="Q125" s="432"/>
      <c r="R125" s="10"/>
      <c r="S125" s="10"/>
      <c r="T125" s="10"/>
      <c r="U125" s="10"/>
      <c r="V125" s="10"/>
      <c r="W125" s="10"/>
    </row>
    <row r="126" customFormat="false" ht="14.25" hidden="false" customHeight="true" outlineLevel="0" collapsed="false">
      <c r="A126" s="163"/>
      <c r="B126" s="164"/>
      <c r="C126" s="49" t="n">
        <v>48</v>
      </c>
      <c r="D126" s="432" t="n">
        <v>520</v>
      </c>
      <c r="E126" s="74"/>
      <c r="F126" s="55"/>
      <c r="G126" s="55"/>
      <c r="H126" s="55"/>
      <c r="I126" s="55"/>
      <c r="J126" s="55"/>
      <c r="K126" s="51" t="n">
        <f aca="false">J126+I126+H126+G126+F126+E126</f>
        <v>0</v>
      </c>
      <c r="L126" s="52" t="n">
        <f aca="false">K126*D126</f>
        <v>0</v>
      </c>
      <c r="M126" s="52"/>
      <c r="N126" s="436"/>
      <c r="O126" s="10"/>
      <c r="P126" s="438"/>
      <c r="Q126" s="432"/>
      <c r="R126" s="10"/>
      <c r="S126" s="10"/>
      <c r="T126" s="10"/>
      <c r="U126" s="10"/>
      <c r="V126" s="10"/>
      <c r="W126" s="10"/>
    </row>
    <row r="127" customFormat="false" ht="14.25" hidden="false" customHeight="true" outlineLevel="0" collapsed="false">
      <c r="A127" s="163"/>
      <c r="B127" s="164"/>
      <c r="C127" s="49" t="n">
        <v>50</v>
      </c>
      <c r="D127" s="432" t="n">
        <v>520</v>
      </c>
      <c r="E127" s="74"/>
      <c r="F127" s="55"/>
      <c r="G127" s="55"/>
      <c r="H127" s="55"/>
      <c r="I127" s="55"/>
      <c r="J127" s="55"/>
      <c r="K127" s="51" t="n">
        <f aca="false">J127+I127+H127+G127+F127+E127</f>
        <v>0</v>
      </c>
      <c r="L127" s="52" t="n">
        <f aca="false">K127*D127</f>
        <v>0</v>
      </c>
      <c r="M127" s="52"/>
      <c r="N127" s="436"/>
      <c r="O127" s="10"/>
      <c r="P127" s="438"/>
      <c r="Q127" s="432"/>
      <c r="R127" s="10"/>
      <c r="S127" s="10"/>
      <c r="T127" s="10"/>
      <c r="U127" s="10"/>
      <c r="V127" s="10"/>
      <c r="W127" s="10"/>
    </row>
    <row r="128" customFormat="false" ht="14.25" hidden="false" customHeight="true" outlineLevel="0" collapsed="false">
      <c r="A128" s="163"/>
      <c r="B128" s="164"/>
      <c r="C128" s="49" t="n">
        <v>52</v>
      </c>
      <c r="D128" s="432" t="n">
        <v>550</v>
      </c>
      <c r="E128" s="74"/>
      <c r="F128" s="55"/>
      <c r="G128" s="55"/>
      <c r="H128" s="55"/>
      <c r="I128" s="55"/>
      <c r="J128" s="55"/>
      <c r="K128" s="51" t="n">
        <f aca="false">J128+I128+H128+G128+F128+E128</f>
        <v>0</v>
      </c>
      <c r="L128" s="52" t="n">
        <f aca="false">K128*D128</f>
        <v>0</v>
      </c>
      <c r="M128" s="52"/>
      <c r="N128" s="436"/>
      <c r="O128" s="10"/>
      <c r="P128" s="438"/>
      <c r="Q128" s="432"/>
      <c r="R128" s="10"/>
      <c r="S128" s="10"/>
      <c r="T128" s="10"/>
      <c r="U128" s="10"/>
      <c r="V128" s="10"/>
      <c r="W128" s="10"/>
    </row>
    <row r="129" customFormat="false" ht="14.25" hidden="false" customHeight="true" outlineLevel="0" collapsed="false">
      <c r="A129" s="329"/>
      <c r="B129" s="164"/>
      <c r="C129" s="49" t="n">
        <v>54</v>
      </c>
      <c r="D129" s="432" t="n">
        <v>550</v>
      </c>
      <c r="E129" s="74"/>
      <c r="F129" s="55"/>
      <c r="G129" s="55"/>
      <c r="H129" s="55"/>
      <c r="I129" s="55"/>
      <c r="J129" s="55"/>
      <c r="K129" s="51" t="n">
        <f aca="false">J129+I129+H129+G129+F129+E129</f>
        <v>0</v>
      </c>
      <c r="L129" s="57" t="n">
        <f aca="false">K129*D129</f>
        <v>0</v>
      </c>
      <c r="M129" s="57"/>
      <c r="N129" s="436"/>
      <c r="O129" s="10"/>
      <c r="P129" s="438"/>
      <c r="Q129" s="432"/>
      <c r="R129" s="10"/>
      <c r="S129" s="10"/>
      <c r="T129" s="10"/>
      <c r="U129" s="10"/>
      <c r="V129" s="10"/>
      <c r="W129" s="10"/>
    </row>
    <row r="130" customFormat="false" ht="14.25" hidden="false" customHeight="true" outlineLevel="0" collapsed="false">
      <c r="A130" s="160" t="s">
        <v>492</v>
      </c>
      <c r="B130" s="161" t="s">
        <v>67</v>
      </c>
      <c r="C130" s="36"/>
      <c r="D130" s="448" t="n">
        <v>0</v>
      </c>
      <c r="E130" s="444" t="s">
        <v>17</v>
      </c>
      <c r="F130" s="89"/>
      <c r="G130" s="89"/>
      <c r="H130" s="89"/>
      <c r="I130" s="89"/>
      <c r="J130" s="89"/>
      <c r="K130" s="44" t="n">
        <f aca="false">K131+K132+K133+K134+K135+K136</f>
        <v>0</v>
      </c>
      <c r="L130" s="46"/>
      <c r="M130" s="46"/>
      <c r="N130" s="436"/>
      <c r="O130" s="10"/>
      <c r="P130" s="438"/>
      <c r="Q130" s="432"/>
      <c r="R130" s="10"/>
      <c r="S130" s="10"/>
      <c r="T130" s="10"/>
      <c r="U130" s="10"/>
      <c r="V130" s="10"/>
      <c r="W130" s="10"/>
    </row>
    <row r="131" customFormat="false" ht="14.25" hidden="false" customHeight="true" outlineLevel="0" collapsed="false">
      <c r="A131" s="163"/>
      <c r="B131" s="164"/>
      <c r="C131" s="49" t="n">
        <v>44</v>
      </c>
      <c r="D131" s="432" t="n">
        <v>450</v>
      </c>
      <c r="E131" s="74"/>
      <c r="F131" s="55"/>
      <c r="G131" s="55"/>
      <c r="H131" s="55"/>
      <c r="I131" s="55"/>
      <c r="J131" s="55"/>
      <c r="K131" s="51" t="n">
        <f aca="false">J131+I131+H131+G131+F131+E131</f>
        <v>0</v>
      </c>
      <c r="L131" s="52" t="n">
        <f aca="false">K131*D131</f>
        <v>0</v>
      </c>
      <c r="M131" s="52"/>
      <c r="N131" s="436"/>
      <c r="O131" s="10"/>
      <c r="P131" s="438"/>
      <c r="Q131" s="432"/>
      <c r="R131" s="10"/>
      <c r="S131" s="10"/>
      <c r="T131" s="10"/>
      <c r="U131" s="10"/>
      <c r="V131" s="10"/>
      <c r="W131" s="10"/>
    </row>
    <row r="132" customFormat="false" ht="14.25" hidden="false" customHeight="true" outlineLevel="0" collapsed="false">
      <c r="A132" s="163"/>
      <c r="B132" s="164"/>
      <c r="C132" s="49" t="n">
        <v>46</v>
      </c>
      <c r="D132" s="432" t="n">
        <v>450</v>
      </c>
      <c r="E132" s="74"/>
      <c r="F132" s="55"/>
      <c r="G132" s="55"/>
      <c r="H132" s="55"/>
      <c r="I132" s="55"/>
      <c r="J132" s="55"/>
      <c r="K132" s="51" t="n">
        <f aca="false">J132+I132+H132+G132+F132+E132</f>
        <v>0</v>
      </c>
      <c r="L132" s="52" t="n">
        <f aca="false">K132*D132</f>
        <v>0</v>
      </c>
      <c r="M132" s="52"/>
      <c r="N132" s="436"/>
      <c r="O132" s="10"/>
      <c r="P132" s="438"/>
      <c r="Q132" s="432"/>
      <c r="R132" s="10"/>
      <c r="S132" s="10"/>
      <c r="T132" s="10"/>
      <c r="U132" s="10"/>
      <c r="V132" s="10"/>
      <c r="W132" s="10"/>
    </row>
    <row r="133" customFormat="false" ht="14.25" hidden="false" customHeight="true" outlineLevel="0" collapsed="false">
      <c r="A133" s="163"/>
      <c r="B133" s="164"/>
      <c r="C133" s="49" t="n">
        <v>48</v>
      </c>
      <c r="D133" s="432" t="n">
        <v>490</v>
      </c>
      <c r="E133" s="74"/>
      <c r="F133" s="55"/>
      <c r="G133" s="55"/>
      <c r="H133" s="55"/>
      <c r="I133" s="55"/>
      <c r="J133" s="55"/>
      <c r="K133" s="51" t="n">
        <f aca="false">J133+I133+H133+G133+F133+E133</f>
        <v>0</v>
      </c>
      <c r="L133" s="52" t="n">
        <f aca="false">K133*D133</f>
        <v>0</v>
      </c>
      <c r="M133" s="52"/>
      <c r="N133" s="436"/>
      <c r="O133" s="10"/>
      <c r="P133" s="438"/>
      <c r="Q133" s="432"/>
      <c r="R133" s="10"/>
      <c r="S133" s="10"/>
      <c r="T133" s="10"/>
      <c r="U133" s="10"/>
      <c r="V133" s="10"/>
      <c r="W133" s="10"/>
    </row>
    <row r="134" customFormat="false" ht="14.25" hidden="false" customHeight="true" outlineLevel="0" collapsed="false">
      <c r="A134" s="163"/>
      <c r="B134" s="164"/>
      <c r="C134" s="49" t="n">
        <v>50</v>
      </c>
      <c r="D134" s="432" t="n">
        <v>490</v>
      </c>
      <c r="E134" s="74"/>
      <c r="F134" s="55"/>
      <c r="G134" s="55"/>
      <c r="H134" s="55"/>
      <c r="I134" s="55"/>
      <c r="J134" s="55"/>
      <c r="K134" s="51" t="n">
        <f aca="false">J134+I134+H134+G134+F134+E134</f>
        <v>0</v>
      </c>
      <c r="L134" s="52" t="n">
        <f aca="false">K134*D134</f>
        <v>0</v>
      </c>
      <c r="M134" s="52"/>
      <c r="N134" s="436"/>
      <c r="O134" s="10"/>
      <c r="P134" s="438"/>
      <c r="Q134" s="432"/>
      <c r="R134" s="10"/>
      <c r="S134" s="10"/>
      <c r="T134" s="10"/>
      <c r="U134" s="10"/>
      <c r="V134" s="10"/>
      <c r="W134" s="10"/>
    </row>
    <row r="135" customFormat="false" ht="14.25" hidden="false" customHeight="true" outlineLevel="0" collapsed="false">
      <c r="A135" s="163"/>
      <c r="B135" s="164"/>
      <c r="C135" s="49" t="n">
        <v>52</v>
      </c>
      <c r="D135" s="432" t="n">
        <v>520</v>
      </c>
      <c r="E135" s="74"/>
      <c r="F135" s="55"/>
      <c r="G135" s="55"/>
      <c r="H135" s="55"/>
      <c r="I135" s="55"/>
      <c r="J135" s="55"/>
      <c r="K135" s="51" t="n">
        <f aca="false">J135+I135+H135+G135+F135+E135</f>
        <v>0</v>
      </c>
      <c r="L135" s="52" t="n">
        <f aca="false">K135*D135</f>
        <v>0</v>
      </c>
      <c r="M135" s="52"/>
      <c r="N135" s="436"/>
      <c r="O135" s="10"/>
      <c r="P135" s="438"/>
      <c r="Q135" s="432"/>
      <c r="R135" s="10"/>
      <c r="S135" s="10"/>
      <c r="T135" s="10"/>
      <c r="U135" s="10"/>
      <c r="V135" s="10"/>
      <c r="W135" s="10"/>
    </row>
    <row r="136" customFormat="false" ht="14.25" hidden="false" customHeight="true" outlineLevel="0" collapsed="false">
      <c r="A136" s="326"/>
      <c r="B136" s="293"/>
      <c r="C136" s="64" t="n">
        <v>54</v>
      </c>
      <c r="D136" s="446" t="n">
        <v>520</v>
      </c>
      <c r="E136" s="313"/>
      <c r="F136" s="66"/>
      <c r="G136" s="66"/>
      <c r="H136" s="66"/>
      <c r="I136" s="66"/>
      <c r="J136" s="66"/>
      <c r="K136" s="67" t="n">
        <f aca="false">J136+I136+H136+G136+F136+E136</f>
        <v>0</v>
      </c>
      <c r="L136" s="92" t="n">
        <f aca="false">K136*D136</f>
        <v>0</v>
      </c>
      <c r="M136" s="92"/>
      <c r="N136" s="436"/>
      <c r="O136" s="10"/>
      <c r="P136" s="438"/>
      <c r="Q136" s="432"/>
      <c r="R136" s="10"/>
      <c r="S136" s="10"/>
      <c r="T136" s="10"/>
      <c r="U136" s="10"/>
      <c r="V136" s="10"/>
      <c r="W136" s="10"/>
    </row>
    <row r="137" customFormat="false" ht="14.25" hidden="false" customHeight="true" outlineLevel="0" collapsed="false">
      <c r="A137" s="322" t="s">
        <v>493</v>
      </c>
      <c r="B137" s="337" t="s">
        <v>67</v>
      </c>
      <c r="C137" s="49"/>
      <c r="D137" s="432" t="n">
        <v>0</v>
      </c>
      <c r="E137" s="440" t="s">
        <v>17</v>
      </c>
      <c r="F137" s="55"/>
      <c r="G137" s="55"/>
      <c r="H137" s="55"/>
      <c r="I137" s="55"/>
      <c r="J137" s="55"/>
      <c r="K137" s="106" t="n">
        <f aca="false">K138+K139+K140+K141+K142+K143</f>
        <v>0</v>
      </c>
      <c r="L137" s="52"/>
      <c r="M137" s="52"/>
      <c r="N137" s="436"/>
      <c r="O137" s="10"/>
      <c r="P137" s="438"/>
      <c r="Q137" s="432"/>
      <c r="R137" s="10"/>
      <c r="S137" s="10"/>
      <c r="T137" s="10"/>
      <c r="U137" s="10"/>
      <c r="V137" s="10"/>
      <c r="W137" s="10"/>
    </row>
    <row r="138" customFormat="false" ht="14.25" hidden="false" customHeight="true" outlineLevel="0" collapsed="false">
      <c r="A138" s="163"/>
      <c r="B138" s="164"/>
      <c r="C138" s="49" t="n">
        <v>44</v>
      </c>
      <c r="D138" s="432" t="n">
        <v>380</v>
      </c>
      <c r="E138" s="74"/>
      <c r="F138" s="55"/>
      <c r="G138" s="55"/>
      <c r="H138" s="55"/>
      <c r="I138" s="55"/>
      <c r="J138" s="55"/>
      <c r="K138" s="51" t="n">
        <f aca="false">J138+I138+H138+G138+F138+E138</f>
        <v>0</v>
      </c>
      <c r="L138" s="52" t="n">
        <f aca="false">K138*D138</f>
        <v>0</v>
      </c>
      <c r="M138" s="52"/>
      <c r="N138" s="436"/>
      <c r="O138" s="10"/>
      <c r="P138" s="438"/>
      <c r="Q138" s="432"/>
      <c r="R138" s="10"/>
      <c r="S138" s="10"/>
      <c r="T138" s="10"/>
      <c r="U138" s="10"/>
      <c r="V138" s="10"/>
      <c r="W138" s="10"/>
    </row>
    <row r="139" customFormat="false" ht="14.25" hidden="false" customHeight="true" outlineLevel="0" collapsed="false">
      <c r="A139" s="163"/>
      <c r="B139" s="164"/>
      <c r="C139" s="49" t="n">
        <v>46</v>
      </c>
      <c r="D139" s="432" t="n">
        <v>380</v>
      </c>
      <c r="E139" s="74"/>
      <c r="F139" s="55"/>
      <c r="G139" s="55"/>
      <c r="H139" s="55"/>
      <c r="I139" s="55"/>
      <c r="J139" s="55"/>
      <c r="K139" s="51" t="n">
        <f aca="false">J139+I139+H139+G139+F139+E139</f>
        <v>0</v>
      </c>
      <c r="L139" s="52" t="n">
        <f aca="false">K139*D139</f>
        <v>0</v>
      </c>
      <c r="M139" s="52"/>
      <c r="N139" s="436"/>
      <c r="O139" s="10"/>
      <c r="P139" s="438"/>
      <c r="Q139" s="432"/>
      <c r="R139" s="10"/>
      <c r="S139" s="10"/>
      <c r="T139" s="10"/>
      <c r="U139" s="10"/>
      <c r="V139" s="10"/>
      <c r="W139" s="10"/>
    </row>
    <row r="140" customFormat="false" ht="14.25" hidden="false" customHeight="true" outlineLevel="0" collapsed="false">
      <c r="A140" s="163"/>
      <c r="B140" s="164"/>
      <c r="C140" s="49" t="n">
        <v>48</v>
      </c>
      <c r="D140" s="432" t="n">
        <v>420</v>
      </c>
      <c r="E140" s="74"/>
      <c r="F140" s="55"/>
      <c r="G140" s="55"/>
      <c r="H140" s="55"/>
      <c r="I140" s="55"/>
      <c r="J140" s="55"/>
      <c r="K140" s="51" t="n">
        <f aca="false">J140+I140+H140+G140+F140+E140</f>
        <v>0</v>
      </c>
      <c r="L140" s="52" t="n">
        <f aca="false">K140*D140</f>
        <v>0</v>
      </c>
      <c r="M140" s="52"/>
      <c r="N140" s="436"/>
      <c r="O140" s="10"/>
      <c r="P140" s="438"/>
      <c r="Q140" s="432"/>
      <c r="R140" s="10"/>
      <c r="S140" s="10"/>
      <c r="T140" s="10"/>
      <c r="U140" s="10"/>
      <c r="V140" s="10"/>
      <c r="W140" s="10"/>
    </row>
    <row r="141" customFormat="false" ht="14.25" hidden="false" customHeight="true" outlineLevel="0" collapsed="false">
      <c r="A141" s="163"/>
      <c r="B141" s="164"/>
      <c r="C141" s="49" t="n">
        <v>50</v>
      </c>
      <c r="D141" s="432" t="n">
        <v>420</v>
      </c>
      <c r="E141" s="74"/>
      <c r="F141" s="55"/>
      <c r="G141" s="55"/>
      <c r="H141" s="55"/>
      <c r="I141" s="55"/>
      <c r="J141" s="55"/>
      <c r="K141" s="51" t="n">
        <f aca="false">J141+I141+H141+G141+F141+E141</f>
        <v>0</v>
      </c>
      <c r="L141" s="52" t="n">
        <f aca="false">K141*D141</f>
        <v>0</v>
      </c>
      <c r="M141" s="52"/>
      <c r="N141" s="436"/>
      <c r="O141" s="10"/>
      <c r="P141" s="438"/>
      <c r="Q141" s="432"/>
      <c r="R141" s="10"/>
      <c r="S141" s="10"/>
      <c r="T141" s="10"/>
      <c r="U141" s="10"/>
      <c r="V141" s="10"/>
      <c r="W141" s="10"/>
    </row>
    <row r="142" customFormat="false" ht="14.25" hidden="false" customHeight="true" outlineLevel="0" collapsed="false">
      <c r="A142" s="163"/>
      <c r="B142" s="164"/>
      <c r="C142" s="49" t="n">
        <v>52</v>
      </c>
      <c r="D142" s="432" t="n">
        <v>450</v>
      </c>
      <c r="E142" s="74"/>
      <c r="F142" s="55"/>
      <c r="G142" s="55"/>
      <c r="H142" s="55"/>
      <c r="I142" s="55"/>
      <c r="J142" s="55"/>
      <c r="K142" s="51" t="n">
        <f aca="false">J142+I142+H142+G142+F142+E142</f>
        <v>0</v>
      </c>
      <c r="L142" s="52" t="n">
        <f aca="false">K142*D142</f>
        <v>0</v>
      </c>
      <c r="M142" s="52"/>
      <c r="N142" s="436"/>
      <c r="O142" s="10"/>
      <c r="P142" s="438"/>
      <c r="Q142" s="432"/>
      <c r="R142" s="10"/>
      <c r="S142" s="10"/>
      <c r="T142" s="10"/>
      <c r="U142" s="10"/>
      <c r="V142" s="10"/>
      <c r="W142" s="10"/>
    </row>
    <row r="143" customFormat="false" ht="14.25" hidden="false" customHeight="true" outlineLevel="0" collapsed="false">
      <c r="A143" s="329"/>
      <c r="B143" s="164"/>
      <c r="C143" s="49" t="n">
        <v>54</v>
      </c>
      <c r="D143" s="432" t="n">
        <v>450</v>
      </c>
      <c r="E143" s="74"/>
      <c r="F143" s="66"/>
      <c r="G143" s="66"/>
      <c r="H143" s="66"/>
      <c r="I143" s="66"/>
      <c r="J143" s="55"/>
      <c r="K143" s="51" t="n">
        <f aca="false">J143+I143+H143+G143+F143+E143</f>
        <v>0</v>
      </c>
      <c r="L143" s="57" t="n">
        <f aca="false">K143*D143</f>
        <v>0</v>
      </c>
      <c r="M143" s="57"/>
      <c r="N143" s="436"/>
      <c r="O143" s="10"/>
      <c r="P143" s="438"/>
      <c r="Q143" s="432"/>
      <c r="R143" s="10"/>
      <c r="S143" s="10"/>
      <c r="T143" s="10"/>
      <c r="U143" s="10"/>
      <c r="V143" s="10"/>
      <c r="W143" s="10"/>
    </row>
    <row r="144" customFormat="false" ht="14.25" hidden="false" customHeight="true" outlineLevel="0" collapsed="false">
      <c r="A144" s="168" t="s">
        <v>494</v>
      </c>
      <c r="B144" s="161" t="s">
        <v>16</v>
      </c>
      <c r="C144" s="36"/>
      <c r="D144" s="448"/>
      <c r="E144" s="444" t="s">
        <v>17</v>
      </c>
      <c r="F144" s="445" t="s">
        <v>317</v>
      </c>
      <c r="G144" s="445" t="s">
        <v>316</v>
      </c>
      <c r="H144" s="445" t="s">
        <v>109</v>
      </c>
      <c r="I144" s="445" t="s">
        <v>141</v>
      </c>
      <c r="J144" s="89"/>
      <c r="K144" s="44" t="n">
        <f aca="false">K145+K146+K147+K148+K149+K150</f>
        <v>0</v>
      </c>
      <c r="L144" s="46"/>
      <c r="M144" s="46"/>
      <c r="N144" s="436"/>
      <c r="O144" s="10"/>
      <c r="P144" s="438"/>
      <c r="Q144" s="432"/>
      <c r="R144" s="10"/>
      <c r="S144" s="10"/>
      <c r="T144" s="10"/>
      <c r="U144" s="10"/>
      <c r="V144" s="10"/>
      <c r="W144" s="10"/>
    </row>
    <row r="145" customFormat="false" ht="14.25" hidden="false" customHeight="true" outlineLevel="0" collapsed="false">
      <c r="A145" s="163"/>
      <c r="B145" s="164"/>
      <c r="C145" s="49" t="n">
        <v>44</v>
      </c>
      <c r="D145" s="432" t="n">
        <v>231</v>
      </c>
      <c r="E145" s="74"/>
      <c r="F145" s="74"/>
      <c r="G145" s="74"/>
      <c r="H145" s="74"/>
      <c r="I145" s="74"/>
      <c r="J145" s="55"/>
      <c r="K145" s="51" t="n">
        <f aca="false">J145+I145+H145+G145+F145+E145</f>
        <v>0</v>
      </c>
      <c r="L145" s="52" t="n">
        <f aca="false">K145*D145</f>
        <v>0</v>
      </c>
      <c r="M145" s="52"/>
      <c r="N145" s="436"/>
      <c r="O145" s="10"/>
      <c r="P145" s="438"/>
      <c r="Q145" s="432"/>
      <c r="R145" s="10"/>
      <c r="S145" s="10"/>
      <c r="T145" s="10"/>
      <c r="U145" s="10"/>
      <c r="V145" s="10"/>
      <c r="W145" s="10"/>
    </row>
    <row r="146" customFormat="false" ht="14.25" hidden="false" customHeight="true" outlineLevel="0" collapsed="false">
      <c r="A146" s="163"/>
      <c r="B146" s="164"/>
      <c r="C146" s="49" t="n">
        <v>46</v>
      </c>
      <c r="D146" s="432" t="n">
        <v>231</v>
      </c>
      <c r="E146" s="74"/>
      <c r="F146" s="74"/>
      <c r="G146" s="74"/>
      <c r="H146" s="74"/>
      <c r="I146" s="74"/>
      <c r="J146" s="55"/>
      <c r="K146" s="51" t="n">
        <f aca="false">J146+I146+H146+G146+F146+E146</f>
        <v>0</v>
      </c>
      <c r="L146" s="52" t="n">
        <f aca="false">K146*D146</f>
        <v>0</v>
      </c>
      <c r="M146" s="52"/>
      <c r="N146" s="436"/>
      <c r="O146" s="10"/>
      <c r="P146" s="438"/>
      <c r="Q146" s="432"/>
      <c r="R146" s="10"/>
      <c r="S146" s="10"/>
      <c r="T146" s="10"/>
      <c r="U146" s="10"/>
      <c r="V146" s="10"/>
      <c r="W146" s="10"/>
    </row>
    <row r="147" customFormat="false" ht="14.25" hidden="false" customHeight="true" outlineLevel="0" collapsed="false">
      <c r="A147" s="163"/>
      <c r="B147" s="164"/>
      <c r="C147" s="49" t="n">
        <v>48</v>
      </c>
      <c r="D147" s="432" t="n">
        <v>252</v>
      </c>
      <c r="E147" s="74"/>
      <c r="F147" s="74"/>
      <c r="G147" s="74"/>
      <c r="H147" s="74"/>
      <c r="I147" s="74"/>
      <c r="J147" s="55"/>
      <c r="K147" s="51" t="n">
        <f aca="false">J147+I147+H147+G147+F147+E147</f>
        <v>0</v>
      </c>
      <c r="L147" s="52" t="n">
        <f aca="false">K147*D147</f>
        <v>0</v>
      </c>
      <c r="M147" s="52"/>
      <c r="N147" s="436"/>
      <c r="O147" s="10"/>
      <c r="P147" s="438"/>
      <c r="Q147" s="432"/>
      <c r="R147" s="10"/>
      <c r="S147" s="10"/>
      <c r="T147" s="10"/>
      <c r="U147" s="10"/>
      <c r="V147" s="10"/>
      <c r="W147" s="10"/>
    </row>
    <row r="148" customFormat="false" ht="14.25" hidden="false" customHeight="true" outlineLevel="0" collapsed="false">
      <c r="A148" s="163"/>
      <c r="B148" s="164"/>
      <c r="C148" s="49" t="n">
        <v>50</v>
      </c>
      <c r="D148" s="432" t="n">
        <v>252</v>
      </c>
      <c r="E148" s="74"/>
      <c r="F148" s="74"/>
      <c r="G148" s="74"/>
      <c r="H148" s="74"/>
      <c r="I148" s="74"/>
      <c r="J148" s="55"/>
      <c r="K148" s="51" t="n">
        <f aca="false">J148+I148+H148+G148+F148+E148</f>
        <v>0</v>
      </c>
      <c r="L148" s="52" t="n">
        <f aca="false">K148*D148</f>
        <v>0</v>
      </c>
      <c r="M148" s="52"/>
      <c r="N148" s="436"/>
      <c r="O148" s="10"/>
      <c r="P148" s="438"/>
      <c r="Q148" s="432"/>
      <c r="R148" s="10"/>
      <c r="S148" s="10"/>
      <c r="T148" s="10"/>
      <c r="U148" s="10"/>
      <c r="V148" s="10"/>
      <c r="W148" s="10"/>
    </row>
    <row r="149" customFormat="false" ht="14.25" hidden="false" customHeight="true" outlineLevel="0" collapsed="false">
      <c r="A149" s="163"/>
      <c r="B149" s="164"/>
      <c r="C149" s="49" t="n">
        <v>52</v>
      </c>
      <c r="D149" s="432" t="n">
        <v>271</v>
      </c>
      <c r="E149" s="74"/>
      <c r="F149" s="74"/>
      <c r="G149" s="74"/>
      <c r="H149" s="74"/>
      <c r="I149" s="74"/>
      <c r="J149" s="55"/>
      <c r="K149" s="51" t="n">
        <f aca="false">J149+I149+H149+G149+F149+E149</f>
        <v>0</v>
      </c>
      <c r="L149" s="52" t="n">
        <f aca="false">K149*D149</f>
        <v>0</v>
      </c>
      <c r="M149" s="52"/>
      <c r="N149" s="436"/>
      <c r="O149" s="10"/>
      <c r="P149" s="438"/>
      <c r="Q149" s="432"/>
      <c r="R149" s="10"/>
      <c r="S149" s="10"/>
      <c r="T149" s="10"/>
      <c r="U149" s="10"/>
      <c r="V149" s="10"/>
      <c r="W149" s="10"/>
    </row>
    <row r="150" customFormat="false" ht="14.25" hidden="false" customHeight="true" outlineLevel="0" collapsed="false">
      <c r="A150" s="329"/>
      <c r="B150" s="164"/>
      <c r="C150" s="49" t="n">
        <v>54</v>
      </c>
      <c r="D150" s="432" t="n">
        <v>271</v>
      </c>
      <c r="E150" s="74"/>
      <c r="F150" s="74"/>
      <c r="G150" s="74"/>
      <c r="H150" s="74"/>
      <c r="I150" s="74"/>
      <c r="J150" s="55"/>
      <c r="K150" s="51" t="n">
        <f aca="false">J150+I150+H150+G150+F150+E150</f>
        <v>0</v>
      </c>
      <c r="L150" s="57" t="n">
        <f aca="false">K150*D150</f>
        <v>0</v>
      </c>
      <c r="M150" s="57"/>
      <c r="N150" s="436"/>
      <c r="O150" s="10"/>
      <c r="P150" s="438"/>
      <c r="Q150" s="432"/>
      <c r="R150" s="10"/>
      <c r="S150" s="10"/>
      <c r="T150" s="10"/>
      <c r="U150" s="10"/>
      <c r="V150" s="10"/>
      <c r="W150" s="10"/>
    </row>
    <row r="151" customFormat="false" ht="14.25" hidden="false" customHeight="true" outlineLevel="0" collapsed="false">
      <c r="A151" s="168" t="s">
        <v>495</v>
      </c>
      <c r="B151" s="161" t="s">
        <v>67</v>
      </c>
      <c r="C151" s="36"/>
      <c r="D151" s="448" t="n">
        <v>0</v>
      </c>
      <c r="E151" s="444" t="s">
        <v>17</v>
      </c>
      <c r="F151" s="445" t="s">
        <v>302</v>
      </c>
      <c r="G151" s="445" t="s">
        <v>31</v>
      </c>
      <c r="H151" s="89"/>
      <c r="I151" s="89"/>
      <c r="J151" s="89"/>
      <c r="K151" s="44" t="n">
        <f aca="false">K152+K153+K154+K155+K156+K157</f>
        <v>0</v>
      </c>
      <c r="L151" s="46"/>
      <c r="M151" s="46"/>
      <c r="N151" s="436"/>
      <c r="O151" s="10"/>
      <c r="P151" s="438"/>
      <c r="Q151" s="432"/>
      <c r="R151" s="10"/>
      <c r="S151" s="10"/>
      <c r="T151" s="10"/>
      <c r="U151" s="10"/>
      <c r="V151" s="10"/>
      <c r="W151" s="10"/>
    </row>
    <row r="152" customFormat="false" ht="14.25" hidden="false" customHeight="true" outlineLevel="0" collapsed="false">
      <c r="A152" s="163"/>
      <c r="B152" s="164"/>
      <c r="C152" s="49" t="n">
        <v>44</v>
      </c>
      <c r="D152" s="432" t="n">
        <v>220</v>
      </c>
      <c r="E152" s="74"/>
      <c r="F152" s="74"/>
      <c r="G152" s="74"/>
      <c r="H152" s="55"/>
      <c r="I152" s="55"/>
      <c r="J152" s="55"/>
      <c r="K152" s="51" t="n">
        <f aca="false">J152+I152+H152+G152+F152+E152</f>
        <v>0</v>
      </c>
      <c r="L152" s="52" t="n">
        <f aca="false">K152*D152</f>
        <v>0</v>
      </c>
      <c r="M152" s="52"/>
      <c r="N152" s="436"/>
      <c r="O152" s="10"/>
      <c r="P152" s="438"/>
      <c r="Q152" s="432"/>
      <c r="R152" s="10"/>
      <c r="S152" s="10"/>
      <c r="T152" s="10"/>
      <c r="U152" s="10"/>
      <c r="V152" s="10"/>
      <c r="W152" s="10"/>
    </row>
    <row r="153" customFormat="false" ht="14.25" hidden="false" customHeight="true" outlineLevel="0" collapsed="false">
      <c r="A153" s="163"/>
      <c r="B153" s="164"/>
      <c r="C153" s="49" t="n">
        <v>46</v>
      </c>
      <c r="D153" s="432" t="n">
        <v>220</v>
      </c>
      <c r="E153" s="74"/>
      <c r="F153" s="74"/>
      <c r="G153" s="74"/>
      <c r="H153" s="55"/>
      <c r="I153" s="55"/>
      <c r="J153" s="55"/>
      <c r="K153" s="51" t="n">
        <f aca="false">J153+I153+H153+G153+F153+E153</f>
        <v>0</v>
      </c>
      <c r="L153" s="52" t="n">
        <f aca="false">K153*D153</f>
        <v>0</v>
      </c>
      <c r="M153" s="52"/>
      <c r="N153" s="436"/>
      <c r="O153" s="10"/>
      <c r="P153" s="438"/>
      <c r="Q153" s="432"/>
      <c r="R153" s="10"/>
      <c r="S153" s="10"/>
      <c r="T153" s="10"/>
      <c r="U153" s="10"/>
      <c r="V153" s="10"/>
      <c r="W153" s="10"/>
    </row>
    <row r="154" customFormat="false" ht="14.25" hidden="false" customHeight="true" outlineLevel="0" collapsed="false">
      <c r="A154" s="163"/>
      <c r="B154" s="164"/>
      <c r="C154" s="49" t="n">
        <v>48</v>
      </c>
      <c r="D154" s="432" t="n">
        <v>240</v>
      </c>
      <c r="E154" s="74"/>
      <c r="F154" s="74"/>
      <c r="G154" s="74"/>
      <c r="H154" s="55"/>
      <c r="I154" s="55"/>
      <c r="J154" s="55"/>
      <c r="K154" s="51" t="n">
        <f aca="false">J154+I154+H154+G154+F154+E154</f>
        <v>0</v>
      </c>
      <c r="L154" s="52" t="n">
        <f aca="false">K154*D154</f>
        <v>0</v>
      </c>
      <c r="M154" s="52"/>
      <c r="N154" s="436"/>
      <c r="O154" s="10"/>
      <c r="P154" s="438"/>
      <c r="Q154" s="432"/>
      <c r="R154" s="10"/>
      <c r="S154" s="10"/>
      <c r="T154" s="10"/>
      <c r="U154" s="10"/>
      <c r="V154" s="10"/>
      <c r="W154" s="10"/>
    </row>
    <row r="155" customFormat="false" ht="14.25" hidden="false" customHeight="true" outlineLevel="0" collapsed="false">
      <c r="A155" s="163"/>
      <c r="B155" s="164"/>
      <c r="C155" s="49" t="n">
        <v>50</v>
      </c>
      <c r="D155" s="432" t="n">
        <v>240</v>
      </c>
      <c r="E155" s="74"/>
      <c r="F155" s="74"/>
      <c r="G155" s="74"/>
      <c r="H155" s="55"/>
      <c r="I155" s="55"/>
      <c r="J155" s="55"/>
      <c r="K155" s="51" t="n">
        <f aca="false">J155+I155+H155+G155+F155+E155</f>
        <v>0</v>
      </c>
      <c r="L155" s="52" t="n">
        <f aca="false">K155*D155</f>
        <v>0</v>
      </c>
      <c r="M155" s="52"/>
      <c r="N155" s="436"/>
      <c r="O155" s="10"/>
      <c r="P155" s="438"/>
      <c r="Q155" s="432"/>
      <c r="R155" s="10"/>
      <c r="S155" s="10"/>
      <c r="T155" s="10"/>
      <c r="U155" s="10"/>
      <c r="V155" s="10"/>
      <c r="W155" s="10"/>
    </row>
    <row r="156" customFormat="false" ht="14.25" hidden="false" customHeight="true" outlineLevel="0" collapsed="false">
      <c r="A156" s="163"/>
      <c r="B156" s="164"/>
      <c r="C156" s="49" t="n">
        <v>52</v>
      </c>
      <c r="D156" s="432" t="n">
        <v>260</v>
      </c>
      <c r="E156" s="74"/>
      <c r="F156" s="74"/>
      <c r="G156" s="74"/>
      <c r="H156" s="55"/>
      <c r="I156" s="55"/>
      <c r="J156" s="55"/>
      <c r="K156" s="51" t="n">
        <f aca="false">J156+I156+H156+G156+F156+E156</f>
        <v>0</v>
      </c>
      <c r="L156" s="52" t="n">
        <f aca="false">K156*D156</f>
        <v>0</v>
      </c>
      <c r="M156" s="52"/>
      <c r="N156" s="436"/>
      <c r="O156" s="10"/>
      <c r="P156" s="438"/>
      <c r="Q156" s="432"/>
      <c r="R156" s="10"/>
      <c r="S156" s="10"/>
      <c r="T156" s="10"/>
      <c r="U156" s="10"/>
      <c r="V156" s="10"/>
      <c r="W156" s="10"/>
    </row>
    <row r="157" customFormat="false" ht="14.25" hidden="false" customHeight="true" outlineLevel="0" collapsed="false">
      <c r="A157" s="326"/>
      <c r="B157" s="293"/>
      <c r="C157" s="64" t="n">
        <v>54</v>
      </c>
      <c r="D157" s="446" t="n">
        <v>260</v>
      </c>
      <c r="E157" s="313"/>
      <c r="F157" s="313"/>
      <c r="G157" s="313"/>
      <c r="H157" s="66"/>
      <c r="I157" s="66"/>
      <c r="J157" s="66"/>
      <c r="K157" s="67" t="n">
        <f aca="false">J157+I157+H157+G157+F157+E157</f>
        <v>0</v>
      </c>
      <c r="L157" s="92" t="n">
        <f aca="false">K157*D157</f>
        <v>0</v>
      </c>
      <c r="M157" s="92"/>
      <c r="N157" s="436"/>
      <c r="O157" s="10"/>
      <c r="P157" s="438"/>
      <c r="Q157" s="432"/>
      <c r="R157" s="10"/>
      <c r="S157" s="10"/>
      <c r="T157" s="10"/>
      <c r="U157" s="10"/>
      <c r="V157" s="10"/>
      <c r="W157" s="10"/>
    </row>
    <row r="158" customFormat="false" ht="14.25" hidden="false" customHeight="true" outlineLevel="0" collapsed="false">
      <c r="A158" s="350" t="s">
        <v>496</v>
      </c>
      <c r="B158" s="337" t="s">
        <v>39</v>
      </c>
      <c r="C158" s="49"/>
      <c r="D158" s="432" t="n">
        <v>0</v>
      </c>
      <c r="E158" s="440" t="s">
        <v>17</v>
      </c>
      <c r="F158" s="447" t="s">
        <v>50</v>
      </c>
      <c r="G158" s="447" t="s">
        <v>302</v>
      </c>
      <c r="H158" s="447" t="s">
        <v>31</v>
      </c>
      <c r="I158" s="55"/>
      <c r="J158" s="55"/>
      <c r="K158" s="106" t="n">
        <f aca="false">K159+K160+K161+K162+K163+K164</f>
        <v>0</v>
      </c>
      <c r="L158" s="52"/>
      <c r="M158" s="52"/>
      <c r="N158" s="436"/>
      <c r="O158" s="10"/>
      <c r="P158" s="438"/>
      <c r="Q158" s="432"/>
      <c r="R158" s="10"/>
      <c r="S158" s="10"/>
      <c r="T158" s="10"/>
      <c r="U158" s="10"/>
      <c r="V158" s="10"/>
      <c r="W158" s="10"/>
    </row>
    <row r="159" customFormat="false" ht="14.25" hidden="false" customHeight="true" outlineLevel="0" collapsed="false">
      <c r="A159" s="163"/>
      <c r="B159" s="164"/>
      <c r="C159" s="49" t="n">
        <v>44</v>
      </c>
      <c r="D159" s="432" t="n">
        <v>280</v>
      </c>
      <c r="E159" s="74"/>
      <c r="F159" s="74"/>
      <c r="G159" s="74"/>
      <c r="H159" s="74"/>
      <c r="I159" s="55"/>
      <c r="J159" s="55"/>
      <c r="K159" s="51" t="n">
        <f aca="false">J159+I159+H159+G159+F159+E159</f>
        <v>0</v>
      </c>
      <c r="L159" s="52" t="n">
        <f aca="false">K159*D159</f>
        <v>0</v>
      </c>
      <c r="M159" s="52"/>
      <c r="N159" s="436"/>
      <c r="O159" s="10"/>
      <c r="P159" s="438"/>
      <c r="Q159" s="432"/>
      <c r="R159" s="10"/>
      <c r="S159" s="10"/>
      <c r="T159" s="10"/>
      <c r="U159" s="10"/>
      <c r="V159" s="10"/>
      <c r="W159" s="10"/>
    </row>
    <row r="160" customFormat="false" ht="14.25" hidden="false" customHeight="true" outlineLevel="0" collapsed="false">
      <c r="A160" s="163"/>
      <c r="B160" s="164"/>
      <c r="C160" s="49" t="n">
        <v>46</v>
      </c>
      <c r="D160" s="432" t="n">
        <v>280</v>
      </c>
      <c r="E160" s="74"/>
      <c r="F160" s="74"/>
      <c r="G160" s="74"/>
      <c r="H160" s="74"/>
      <c r="I160" s="55"/>
      <c r="J160" s="55"/>
      <c r="K160" s="51" t="n">
        <f aca="false">J160+I160+H160+G160+F160+E160</f>
        <v>0</v>
      </c>
      <c r="L160" s="52" t="n">
        <f aca="false">K160*D160</f>
        <v>0</v>
      </c>
      <c r="M160" s="52"/>
      <c r="N160" s="436"/>
      <c r="O160" s="10"/>
      <c r="P160" s="438"/>
      <c r="Q160" s="432"/>
      <c r="R160" s="10"/>
      <c r="S160" s="10"/>
      <c r="T160" s="10"/>
      <c r="U160" s="10"/>
      <c r="V160" s="10"/>
      <c r="W160" s="10"/>
    </row>
    <row r="161" customFormat="false" ht="14.25" hidden="false" customHeight="true" outlineLevel="0" collapsed="false">
      <c r="A161" s="163"/>
      <c r="B161" s="164"/>
      <c r="C161" s="49" t="n">
        <v>48</v>
      </c>
      <c r="D161" s="432" t="n">
        <v>280</v>
      </c>
      <c r="E161" s="74"/>
      <c r="F161" s="74"/>
      <c r="G161" s="74"/>
      <c r="H161" s="74"/>
      <c r="I161" s="55"/>
      <c r="J161" s="55"/>
      <c r="K161" s="51" t="n">
        <f aca="false">J161+I161+H161+G161+F161+E161</f>
        <v>0</v>
      </c>
      <c r="L161" s="52" t="n">
        <f aca="false">K161*D161</f>
        <v>0</v>
      </c>
      <c r="M161" s="52"/>
      <c r="N161" s="436"/>
      <c r="O161" s="10"/>
      <c r="P161" s="438"/>
      <c r="Q161" s="432"/>
      <c r="R161" s="10"/>
      <c r="S161" s="10"/>
      <c r="T161" s="10"/>
      <c r="U161" s="10"/>
      <c r="V161" s="10"/>
      <c r="W161" s="10"/>
    </row>
    <row r="162" customFormat="false" ht="14.25" hidden="false" customHeight="true" outlineLevel="0" collapsed="false">
      <c r="A162" s="163"/>
      <c r="B162" s="164"/>
      <c r="C162" s="49" t="n">
        <v>50</v>
      </c>
      <c r="D162" s="432" t="n">
        <v>280</v>
      </c>
      <c r="E162" s="74"/>
      <c r="F162" s="74"/>
      <c r="G162" s="74"/>
      <c r="H162" s="74"/>
      <c r="I162" s="55"/>
      <c r="J162" s="55"/>
      <c r="K162" s="51" t="n">
        <f aca="false">J162+I162+H162+G162+F162+E162</f>
        <v>0</v>
      </c>
      <c r="L162" s="52" t="n">
        <f aca="false">K162*D162</f>
        <v>0</v>
      </c>
      <c r="M162" s="52"/>
      <c r="N162" s="436"/>
      <c r="O162" s="10"/>
      <c r="P162" s="438"/>
      <c r="Q162" s="432"/>
      <c r="R162" s="10"/>
      <c r="S162" s="10"/>
      <c r="T162" s="10"/>
      <c r="U162" s="10"/>
      <c r="V162" s="10"/>
      <c r="W162" s="10"/>
    </row>
    <row r="163" customFormat="false" ht="14.25" hidden="false" customHeight="true" outlineLevel="0" collapsed="false">
      <c r="A163" s="163"/>
      <c r="B163" s="164"/>
      <c r="C163" s="49" t="n">
        <v>52</v>
      </c>
      <c r="D163" s="432" t="n">
        <v>310</v>
      </c>
      <c r="E163" s="74"/>
      <c r="F163" s="74"/>
      <c r="G163" s="74"/>
      <c r="H163" s="74"/>
      <c r="I163" s="55"/>
      <c r="J163" s="55"/>
      <c r="K163" s="51" t="n">
        <f aca="false">J163+I163+H163+G163+F163+E163</f>
        <v>0</v>
      </c>
      <c r="L163" s="52" t="n">
        <f aca="false">K163*D163</f>
        <v>0</v>
      </c>
      <c r="M163" s="52"/>
      <c r="N163" s="436"/>
      <c r="O163" s="10"/>
      <c r="P163" s="438"/>
      <c r="Q163" s="432"/>
      <c r="R163" s="10"/>
      <c r="S163" s="10"/>
      <c r="T163" s="10"/>
      <c r="U163" s="10"/>
      <c r="V163" s="10"/>
      <c r="W163" s="10"/>
    </row>
    <row r="164" customFormat="false" ht="14.25" hidden="false" customHeight="true" outlineLevel="0" collapsed="false">
      <c r="A164" s="326"/>
      <c r="B164" s="293"/>
      <c r="C164" s="64" t="n">
        <v>54</v>
      </c>
      <c r="D164" s="446" t="n">
        <v>310</v>
      </c>
      <c r="E164" s="313"/>
      <c r="F164" s="313"/>
      <c r="G164" s="313"/>
      <c r="H164" s="313"/>
      <c r="I164" s="66"/>
      <c r="J164" s="66"/>
      <c r="K164" s="67" t="n">
        <f aca="false">J164+I164+H164+G164+F164+E164</f>
        <v>0</v>
      </c>
      <c r="L164" s="92" t="n">
        <f aca="false">K164*D164</f>
        <v>0</v>
      </c>
      <c r="M164" s="92"/>
      <c r="N164" s="436"/>
      <c r="O164" s="10"/>
      <c r="P164" s="438"/>
      <c r="Q164" s="432"/>
      <c r="R164" s="10"/>
      <c r="S164" s="10"/>
      <c r="T164" s="10"/>
      <c r="U164" s="10"/>
      <c r="V164" s="10"/>
      <c r="W164" s="10"/>
    </row>
    <row r="165" customFormat="false" ht="14.25" hidden="false" customHeight="true" outlineLevel="0" collapsed="false">
      <c r="A165" s="350" t="s">
        <v>497</v>
      </c>
      <c r="B165" s="337" t="s">
        <v>121</v>
      </c>
      <c r="C165" s="49"/>
      <c r="D165" s="432" t="n">
        <v>0</v>
      </c>
      <c r="E165" s="440" t="s">
        <v>17</v>
      </c>
      <c r="F165" s="447" t="s">
        <v>23</v>
      </c>
      <c r="G165" s="447" t="s">
        <v>498</v>
      </c>
      <c r="H165" s="447" t="s">
        <v>31</v>
      </c>
      <c r="I165" s="55"/>
      <c r="J165" s="55"/>
      <c r="K165" s="106" t="n">
        <f aca="false">K166+K167+K168+K169+K170+K171</f>
        <v>0</v>
      </c>
      <c r="L165" s="52"/>
      <c r="M165" s="52"/>
      <c r="N165" s="436"/>
      <c r="O165" s="10"/>
      <c r="P165" s="438"/>
      <c r="Q165" s="432"/>
      <c r="R165" s="10"/>
      <c r="S165" s="10"/>
      <c r="T165" s="10"/>
      <c r="U165" s="10"/>
      <c r="V165" s="10"/>
      <c r="W165" s="10"/>
    </row>
    <row r="166" customFormat="false" ht="14.25" hidden="false" customHeight="true" outlineLevel="0" collapsed="false">
      <c r="A166" s="163"/>
      <c r="B166" s="164"/>
      <c r="C166" s="49" t="n">
        <v>44</v>
      </c>
      <c r="D166" s="432" t="n">
        <v>430</v>
      </c>
      <c r="E166" s="74"/>
      <c r="F166" s="74"/>
      <c r="G166" s="74"/>
      <c r="H166" s="74"/>
      <c r="I166" s="55"/>
      <c r="J166" s="55"/>
      <c r="K166" s="51" t="n">
        <f aca="false">J166+I166+H166+G166+F166+E166</f>
        <v>0</v>
      </c>
      <c r="L166" s="52" t="n">
        <f aca="false">K166*D166</f>
        <v>0</v>
      </c>
      <c r="M166" s="52"/>
      <c r="N166" s="436"/>
      <c r="O166" s="10"/>
      <c r="P166" s="438"/>
      <c r="Q166" s="432"/>
      <c r="R166" s="10"/>
      <c r="S166" s="10"/>
      <c r="T166" s="10"/>
      <c r="U166" s="10"/>
      <c r="V166" s="10"/>
      <c r="W166" s="10"/>
    </row>
    <row r="167" customFormat="false" ht="14.25" hidden="false" customHeight="true" outlineLevel="0" collapsed="false">
      <c r="A167" s="163"/>
      <c r="B167" s="164"/>
      <c r="C167" s="49" t="n">
        <v>46</v>
      </c>
      <c r="D167" s="432" t="n">
        <v>430</v>
      </c>
      <c r="E167" s="74"/>
      <c r="F167" s="74"/>
      <c r="G167" s="74"/>
      <c r="H167" s="74"/>
      <c r="I167" s="55"/>
      <c r="J167" s="55"/>
      <c r="K167" s="51" t="n">
        <f aca="false">J167+I167+H167+G167+F167+E167</f>
        <v>0</v>
      </c>
      <c r="L167" s="52" t="n">
        <f aca="false">K167*D167</f>
        <v>0</v>
      </c>
      <c r="M167" s="52"/>
      <c r="N167" s="436"/>
      <c r="O167" s="10"/>
      <c r="P167" s="438"/>
      <c r="Q167" s="432"/>
      <c r="R167" s="10"/>
      <c r="S167" s="10"/>
      <c r="T167" s="10"/>
      <c r="U167" s="10"/>
      <c r="V167" s="10"/>
      <c r="W167" s="10"/>
    </row>
    <row r="168" customFormat="false" ht="14.25" hidden="false" customHeight="true" outlineLevel="0" collapsed="false">
      <c r="A168" s="163"/>
      <c r="B168" s="164"/>
      <c r="C168" s="49" t="n">
        <v>48</v>
      </c>
      <c r="D168" s="432" t="n">
        <v>470</v>
      </c>
      <c r="E168" s="74"/>
      <c r="F168" s="74"/>
      <c r="G168" s="74"/>
      <c r="H168" s="74"/>
      <c r="I168" s="55"/>
      <c r="J168" s="55"/>
      <c r="K168" s="51" t="n">
        <f aca="false">J168+I168+H168+G168+F168+E168</f>
        <v>0</v>
      </c>
      <c r="L168" s="52" t="n">
        <f aca="false">K168*D168</f>
        <v>0</v>
      </c>
      <c r="M168" s="52"/>
      <c r="N168" s="436"/>
      <c r="O168" s="10"/>
      <c r="P168" s="438"/>
      <c r="Q168" s="432"/>
      <c r="R168" s="10"/>
      <c r="S168" s="10"/>
      <c r="T168" s="10"/>
      <c r="U168" s="10"/>
      <c r="V168" s="10"/>
      <c r="W168" s="10"/>
    </row>
    <row r="169" customFormat="false" ht="14.25" hidden="false" customHeight="true" outlineLevel="0" collapsed="false">
      <c r="A169" s="163"/>
      <c r="B169" s="164"/>
      <c r="C169" s="49" t="n">
        <v>50</v>
      </c>
      <c r="D169" s="432" t="n">
        <v>470</v>
      </c>
      <c r="E169" s="74"/>
      <c r="F169" s="74"/>
      <c r="G169" s="74"/>
      <c r="H169" s="74"/>
      <c r="I169" s="55"/>
      <c r="J169" s="55"/>
      <c r="K169" s="51" t="n">
        <f aca="false">J169+I169+H169+G169+F169+E169</f>
        <v>0</v>
      </c>
      <c r="L169" s="52" t="n">
        <f aca="false">K169*D169</f>
        <v>0</v>
      </c>
      <c r="M169" s="52"/>
      <c r="N169" s="436"/>
      <c r="O169" s="10"/>
      <c r="P169" s="438"/>
      <c r="Q169" s="432"/>
      <c r="R169" s="10"/>
      <c r="S169" s="10"/>
      <c r="T169" s="10"/>
      <c r="U169" s="10"/>
      <c r="V169" s="10"/>
      <c r="W169" s="10"/>
    </row>
    <row r="170" customFormat="false" ht="14.25" hidden="false" customHeight="true" outlineLevel="0" collapsed="false">
      <c r="A170" s="163"/>
      <c r="B170" s="164"/>
      <c r="C170" s="49" t="n">
        <v>52</v>
      </c>
      <c r="D170" s="432" t="n">
        <v>510</v>
      </c>
      <c r="E170" s="74"/>
      <c r="F170" s="74"/>
      <c r="G170" s="74"/>
      <c r="H170" s="74"/>
      <c r="I170" s="55"/>
      <c r="J170" s="55"/>
      <c r="K170" s="51" t="n">
        <f aca="false">J170+I170+H170+G170+F170+E170</f>
        <v>0</v>
      </c>
      <c r="L170" s="52" t="n">
        <f aca="false">K170*D170</f>
        <v>0</v>
      </c>
      <c r="M170" s="52"/>
      <c r="N170" s="436"/>
      <c r="O170" s="10"/>
      <c r="P170" s="438"/>
      <c r="Q170" s="432"/>
      <c r="R170" s="10"/>
      <c r="S170" s="10"/>
      <c r="T170" s="10"/>
      <c r="U170" s="10"/>
      <c r="V170" s="10"/>
      <c r="W170" s="10"/>
    </row>
    <row r="171" customFormat="false" ht="14.25" hidden="false" customHeight="true" outlineLevel="0" collapsed="false">
      <c r="A171" s="168" t="s">
        <v>499</v>
      </c>
      <c r="B171" s="161" t="s">
        <v>121</v>
      </c>
      <c r="C171" s="36"/>
      <c r="D171" s="448" t="n">
        <v>0</v>
      </c>
      <c r="E171" s="444" t="s">
        <v>17</v>
      </c>
      <c r="F171" s="445" t="s">
        <v>23</v>
      </c>
      <c r="G171" s="445" t="s">
        <v>498</v>
      </c>
      <c r="H171" s="445" t="s">
        <v>31</v>
      </c>
      <c r="I171" s="89"/>
      <c r="J171" s="89"/>
      <c r="K171" s="44" t="n">
        <f aca="false">K172+K173+K174+K175+K176+K177</f>
        <v>0</v>
      </c>
      <c r="L171" s="46"/>
      <c r="M171" s="46"/>
      <c r="N171" s="436"/>
      <c r="O171" s="10"/>
      <c r="P171" s="438"/>
      <c r="Q171" s="432"/>
      <c r="R171" s="10"/>
      <c r="S171" s="10"/>
      <c r="T171" s="10"/>
      <c r="U171" s="10"/>
      <c r="V171" s="10"/>
      <c r="W171" s="10"/>
    </row>
    <row r="172" customFormat="false" ht="14.25" hidden="false" customHeight="true" outlineLevel="0" collapsed="false">
      <c r="A172" s="163"/>
      <c r="B172" s="164"/>
      <c r="C172" s="49" t="n">
        <v>44</v>
      </c>
      <c r="D172" s="432" t="n">
        <v>550</v>
      </c>
      <c r="E172" s="74"/>
      <c r="F172" s="74"/>
      <c r="G172" s="74"/>
      <c r="H172" s="74"/>
      <c r="I172" s="55"/>
      <c r="J172" s="55"/>
      <c r="K172" s="51" t="n">
        <f aca="false">J172+I172+H172+G172+F172+E172</f>
        <v>0</v>
      </c>
      <c r="L172" s="52" t="n">
        <f aca="false">K172*D172</f>
        <v>0</v>
      </c>
      <c r="M172" s="52"/>
      <c r="N172" s="436"/>
      <c r="O172" s="10"/>
      <c r="P172" s="438"/>
      <c r="Q172" s="432"/>
      <c r="R172" s="10"/>
      <c r="S172" s="10"/>
      <c r="T172" s="10"/>
      <c r="U172" s="10"/>
      <c r="V172" s="10"/>
      <c r="W172" s="10"/>
    </row>
    <row r="173" customFormat="false" ht="14.25" hidden="false" customHeight="true" outlineLevel="0" collapsed="false">
      <c r="A173" s="163"/>
      <c r="B173" s="164"/>
      <c r="C173" s="49" t="n">
        <v>46</v>
      </c>
      <c r="D173" s="432" t="n">
        <v>550</v>
      </c>
      <c r="E173" s="74"/>
      <c r="F173" s="74"/>
      <c r="G173" s="74"/>
      <c r="H173" s="74"/>
      <c r="I173" s="55"/>
      <c r="J173" s="55"/>
      <c r="K173" s="51" t="n">
        <f aca="false">J173+I173+H173+G173+F173+E173</f>
        <v>0</v>
      </c>
      <c r="L173" s="52" t="n">
        <f aca="false">K173*D173</f>
        <v>0</v>
      </c>
      <c r="M173" s="52"/>
      <c r="N173" s="436"/>
      <c r="O173" s="10"/>
      <c r="P173" s="438"/>
      <c r="Q173" s="432"/>
      <c r="R173" s="10"/>
      <c r="S173" s="10"/>
      <c r="T173" s="10"/>
      <c r="U173" s="10"/>
      <c r="V173" s="10"/>
      <c r="W173" s="10"/>
    </row>
    <row r="174" customFormat="false" ht="14.25" hidden="false" customHeight="true" outlineLevel="0" collapsed="false">
      <c r="A174" s="163"/>
      <c r="B174" s="164"/>
      <c r="C174" s="49" t="n">
        <v>48</v>
      </c>
      <c r="D174" s="432" t="n">
        <v>620</v>
      </c>
      <c r="E174" s="74"/>
      <c r="F174" s="74"/>
      <c r="G174" s="74"/>
      <c r="H174" s="74"/>
      <c r="I174" s="55"/>
      <c r="J174" s="55"/>
      <c r="K174" s="51" t="n">
        <f aca="false">J174+I174+H174+G174+F174+E174</f>
        <v>0</v>
      </c>
      <c r="L174" s="52" t="n">
        <f aca="false">K174*D174</f>
        <v>0</v>
      </c>
      <c r="M174" s="52"/>
      <c r="N174" s="436"/>
      <c r="O174" s="10"/>
      <c r="P174" s="438"/>
      <c r="Q174" s="432"/>
      <c r="R174" s="10"/>
      <c r="S174" s="10"/>
      <c r="T174" s="10"/>
      <c r="U174" s="10"/>
      <c r="V174" s="10"/>
      <c r="W174" s="10"/>
    </row>
    <row r="175" customFormat="false" ht="14.25" hidden="false" customHeight="true" outlineLevel="0" collapsed="false">
      <c r="A175" s="163"/>
      <c r="B175" s="164"/>
      <c r="C175" s="49" t="n">
        <v>50</v>
      </c>
      <c r="D175" s="432" t="n">
        <v>620</v>
      </c>
      <c r="E175" s="74"/>
      <c r="F175" s="74"/>
      <c r="G175" s="74"/>
      <c r="H175" s="74"/>
      <c r="I175" s="55"/>
      <c r="J175" s="55"/>
      <c r="K175" s="51" t="n">
        <f aca="false">J175+I175+H175+G175+F175+E175</f>
        <v>0</v>
      </c>
      <c r="L175" s="52" t="n">
        <f aca="false">K175*D175</f>
        <v>0</v>
      </c>
      <c r="M175" s="52"/>
      <c r="N175" s="436"/>
      <c r="O175" s="10"/>
      <c r="P175" s="438"/>
      <c r="Q175" s="432"/>
      <c r="R175" s="10"/>
      <c r="S175" s="10"/>
      <c r="T175" s="10"/>
      <c r="U175" s="10"/>
      <c r="V175" s="10"/>
      <c r="W175" s="10"/>
    </row>
    <row r="176" customFormat="false" ht="14.25" hidden="false" customHeight="true" outlineLevel="0" collapsed="false">
      <c r="A176" s="169"/>
      <c r="B176" s="293"/>
      <c r="C176" s="64" t="n">
        <v>52</v>
      </c>
      <c r="D176" s="446" t="n">
        <v>690</v>
      </c>
      <c r="E176" s="313"/>
      <c r="F176" s="313"/>
      <c r="G176" s="313"/>
      <c r="H176" s="313"/>
      <c r="I176" s="66"/>
      <c r="J176" s="66"/>
      <c r="K176" s="67" t="n">
        <f aca="false">J176+I176+H176+G176+F176+E176</f>
        <v>0</v>
      </c>
      <c r="L176" s="68" t="n">
        <f aca="false">K176*D176</f>
        <v>0</v>
      </c>
      <c r="M176" s="68"/>
      <c r="N176" s="436"/>
      <c r="O176" s="10"/>
      <c r="P176" s="438"/>
      <c r="Q176" s="432"/>
      <c r="R176" s="10"/>
      <c r="S176" s="10"/>
      <c r="T176" s="10"/>
      <c r="U176" s="10"/>
      <c r="V176" s="10"/>
      <c r="W176" s="10"/>
    </row>
    <row r="177" customFormat="false" ht="14.25" hidden="false" customHeight="true" outlineLevel="0" collapsed="false">
      <c r="A177" s="163" t="s">
        <v>500</v>
      </c>
      <c r="B177" s="337" t="s">
        <v>16</v>
      </c>
      <c r="C177" s="49"/>
      <c r="D177" s="432" t="n">
        <v>0</v>
      </c>
      <c r="E177" s="440" t="s">
        <v>17</v>
      </c>
      <c r="F177" s="440" t="s">
        <v>414</v>
      </c>
      <c r="G177" s="447" t="s">
        <v>501</v>
      </c>
      <c r="H177" s="55"/>
      <c r="I177" s="55"/>
      <c r="J177" s="55"/>
      <c r="K177" s="106" t="n">
        <f aca="false">K178+K179+K180+K181+K182+K183</f>
        <v>0</v>
      </c>
      <c r="L177" s="52"/>
      <c r="M177" s="52"/>
      <c r="N177" s="436"/>
      <c r="O177" s="10"/>
      <c r="P177" s="438"/>
      <c r="Q177" s="432"/>
      <c r="R177" s="10"/>
      <c r="S177" s="10"/>
      <c r="T177" s="10"/>
      <c r="U177" s="10"/>
      <c r="V177" s="10"/>
      <c r="W177" s="10"/>
    </row>
    <row r="178" customFormat="false" ht="14.25" hidden="false" customHeight="true" outlineLevel="0" collapsed="false">
      <c r="A178" s="163"/>
      <c r="B178" s="164"/>
      <c r="C178" s="49" t="n">
        <v>44</v>
      </c>
      <c r="D178" s="432" t="n">
        <v>238</v>
      </c>
      <c r="E178" s="49"/>
      <c r="F178" s="49"/>
      <c r="G178" s="49"/>
      <c r="H178" s="55"/>
      <c r="I178" s="55"/>
      <c r="J178" s="55"/>
      <c r="K178" s="51" t="n">
        <f aca="false">J178+I178+H178+G178+F178+E178</f>
        <v>0</v>
      </c>
      <c r="L178" s="52" t="n">
        <f aca="false">K178*D178</f>
        <v>0</v>
      </c>
      <c r="M178" s="52"/>
      <c r="N178" s="436"/>
      <c r="O178" s="10"/>
      <c r="P178" s="438"/>
      <c r="Q178" s="432"/>
      <c r="R178" s="10"/>
      <c r="S178" s="10"/>
      <c r="T178" s="10"/>
      <c r="U178" s="10"/>
      <c r="V178" s="10"/>
      <c r="W178" s="10"/>
    </row>
    <row r="179" customFormat="false" ht="14.25" hidden="false" customHeight="true" outlineLevel="0" collapsed="false">
      <c r="A179" s="163"/>
      <c r="B179" s="164"/>
      <c r="C179" s="49" t="n">
        <v>46</v>
      </c>
      <c r="D179" s="432" t="n">
        <v>238</v>
      </c>
      <c r="E179" s="49"/>
      <c r="F179" s="49"/>
      <c r="G179" s="49"/>
      <c r="H179" s="55"/>
      <c r="I179" s="55"/>
      <c r="J179" s="55"/>
      <c r="K179" s="51" t="n">
        <f aca="false">J179+I179+H179+G179+F179+E179</f>
        <v>0</v>
      </c>
      <c r="L179" s="52" t="n">
        <f aca="false">K179*D179</f>
        <v>0</v>
      </c>
      <c r="M179" s="52"/>
      <c r="N179" s="436"/>
      <c r="O179" s="10"/>
      <c r="P179" s="438"/>
      <c r="Q179" s="432"/>
      <c r="R179" s="10"/>
      <c r="S179" s="10"/>
      <c r="T179" s="10"/>
      <c r="U179" s="10"/>
      <c r="V179" s="10"/>
      <c r="W179" s="10"/>
    </row>
    <row r="180" customFormat="false" ht="14.25" hidden="false" customHeight="true" outlineLevel="0" collapsed="false">
      <c r="A180" s="163"/>
      <c r="B180" s="164"/>
      <c r="C180" s="49" t="n">
        <v>48</v>
      </c>
      <c r="D180" s="432" t="n">
        <v>265</v>
      </c>
      <c r="E180" s="49"/>
      <c r="F180" s="49"/>
      <c r="G180" s="49"/>
      <c r="H180" s="55"/>
      <c r="I180" s="55"/>
      <c r="J180" s="55"/>
      <c r="K180" s="51" t="n">
        <f aca="false">J180+I180+H180+G180+F180+E180</f>
        <v>0</v>
      </c>
      <c r="L180" s="52" t="n">
        <f aca="false">K180*D180</f>
        <v>0</v>
      </c>
      <c r="M180" s="52"/>
      <c r="N180" s="436"/>
      <c r="O180" s="10"/>
      <c r="P180" s="438"/>
      <c r="Q180" s="432"/>
      <c r="R180" s="10"/>
      <c r="S180" s="10"/>
      <c r="T180" s="10"/>
      <c r="U180" s="10"/>
      <c r="V180" s="10"/>
      <c r="W180" s="10"/>
    </row>
    <row r="181" customFormat="false" ht="14.25" hidden="false" customHeight="true" outlineLevel="0" collapsed="false">
      <c r="A181" s="163"/>
      <c r="B181" s="164"/>
      <c r="C181" s="49" t="n">
        <v>50</v>
      </c>
      <c r="D181" s="432" t="n">
        <v>265</v>
      </c>
      <c r="E181" s="49"/>
      <c r="F181" s="49"/>
      <c r="G181" s="49"/>
      <c r="H181" s="55"/>
      <c r="I181" s="55"/>
      <c r="J181" s="55"/>
      <c r="K181" s="51" t="n">
        <f aca="false">J181+I181+H181+G181+F181+E181</f>
        <v>0</v>
      </c>
      <c r="L181" s="52" t="n">
        <f aca="false">K181*D181</f>
        <v>0</v>
      </c>
      <c r="M181" s="52"/>
      <c r="N181" s="436"/>
      <c r="O181" s="10"/>
      <c r="P181" s="438"/>
      <c r="Q181" s="432"/>
      <c r="R181" s="10"/>
      <c r="S181" s="10"/>
      <c r="T181" s="10"/>
      <c r="U181" s="10"/>
      <c r="V181" s="10"/>
      <c r="W181" s="10"/>
    </row>
    <row r="182" customFormat="false" ht="14.25" hidden="false" customHeight="true" outlineLevel="0" collapsed="false">
      <c r="A182" s="163"/>
      <c r="B182" s="164"/>
      <c r="C182" s="49" t="n">
        <v>52</v>
      </c>
      <c r="D182" s="432" t="n">
        <v>291</v>
      </c>
      <c r="E182" s="49"/>
      <c r="F182" s="49"/>
      <c r="G182" s="49"/>
      <c r="H182" s="55"/>
      <c r="I182" s="55"/>
      <c r="J182" s="55"/>
      <c r="K182" s="51" t="n">
        <f aca="false">J182+I182+H182+G182+F182+E182</f>
        <v>0</v>
      </c>
      <c r="L182" s="52" t="n">
        <f aca="false">K182*D182</f>
        <v>0</v>
      </c>
      <c r="M182" s="52"/>
      <c r="N182" s="436"/>
      <c r="O182" s="10"/>
      <c r="P182" s="438"/>
      <c r="Q182" s="432"/>
      <c r="R182" s="10"/>
      <c r="S182" s="10"/>
      <c r="T182" s="10"/>
      <c r="U182" s="10"/>
      <c r="V182" s="10"/>
      <c r="W182" s="10"/>
    </row>
    <row r="183" customFormat="false" ht="14.25" hidden="false" customHeight="true" outlineLevel="0" collapsed="false">
      <c r="A183" s="163"/>
      <c r="B183" s="455"/>
      <c r="C183" s="74" t="n">
        <v>54</v>
      </c>
      <c r="D183" s="432" t="n">
        <v>291</v>
      </c>
      <c r="E183" s="74"/>
      <c r="F183" s="74"/>
      <c r="G183" s="74"/>
      <c r="H183" s="55"/>
      <c r="I183" s="55"/>
      <c r="J183" s="55"/>
      <c r="K183" s="51" t="n">
        <f aca="false">J183+I183+H183+G183+F183+E183</f>
        <v>0</v>
      </c>
      <c r="L183" s="57" t="n">
        <f aca="false">K183*D183</f>
        <v>0</v>
      </c>
      <c r="M183" s="57"/>
      <c r="N183" s="436"/>
      <c r="O183" s="10"/>
      <c r="P183" s="438"/>
      <c r="Q183" s="432"/>
      <c r="R183" s="10"/>
      <c r="S183" s="10"/>
      <c r="T183" s="10"/>
      <c r="U183" s="10"/>
      <c r="V183" s="10"/>
      <c r="W183" s="10"/>
    </row>
    <row r="184" customFormat="false" ht="14.25" hidden="false" customHeight="true" outlineLevel="0" collapsed="false">
      <c r="A184" s="168" t="s">
        <v>502</v>
      </c>
      <c r="B184" s="161" t="s">
        <v>67</v>
      </c>
      <c r="C184" s="36"/>
      <c r="D184" s="432" t="n">
        <v>0</v>
      </c>
      <c r="E184" s="444" t="s">
        <v>187</v>
      </c>
      <c r="F184" s="456"/>
      <c r="G184" s="456"/>
      <c r="H184" s="456"/>
      <c r="I184" s="456"/>
      <c r="J184" s="456"/>
      <c r="K184" s="44" t="e">
        <f aca="false">K185+K186+K187+K188+K189+K190+K191</f>
        <v>#REF!</v>
      </c>
      <c r="L184" s="46"/>
      <c r="M184" s="46"/>
      <c r="N184" s="436"/>
      <c r="O184" s="10"/>
      <c r="P184" s="438"/>
      <c r="Q184" s="432"/>
      <c r="R184" s="10"/>
      <c r="S184" s="10"/>
      <c r="T184" s="10"/>
      <c r="U184" s="10"/>
      <c r="V184" s="10"/>
      <c r="W184" s="10"/>
    </row>
    <row r="185" customFormat="false" ht="14.25" hidden="false" customHeight="true" outlineLevel="0" collapsed="false">
      <c r="A185" s="163"/>
      <c r="B185" s="164"/>
      <c r="C185" s="49" t="n">
        <v>44</v>
      </c>
      <c r="D185" s="432" t="n">
        <v>91</v>
      </c>
      <c r="E185" s="49"/>
      <c r="F185" s="55"/>
      <c r="G185" s="55"/>
      <c r="H185" s="55"/>
      <c r="I185" s="55"/>
      <c r="J185" s="55"/>
      <c r="K185" s="51" t="n">
        <f aca="false">J185+I185+H185+G185+F185+E185</f>
        <v>0</v>
      </c>
      <c r="L185" s="52" t="n">
        <f aca="false">K185*D185</f>
        <v>0</v>
      </c>
      <c r="M185" s="52"/>
      <c r="N185" s="436"/>
      <c r="O185" s="10"/>
      <c r="P185" s="438"/>
      <c r="Q185" s="432"/>
      <c r="R185" s="10"/>
      <c r="S185" s="10"/>
      <c r="T185" s="10"/>
      <c r="U185" s="10"/>
      <c r="V185" s="10"/>
      <c r="W185" s="10"/>
    </row>
    <row r="186" customFormat="false" ht="14.25" hidden="false" customHeight="true" outlineLevel="0" collapsed="false">
      <c r="A186" s="163"/>
      <c r="B186" s="164"/>
      <c r="C186" s="49" t="n">
        <v>46</v>
      </c>
      <c r="D186" s="432" t="n">
        <v>91</v>
      </c>
      <c r="E186" s="49"/>
      <c r="F186" s="55"/>
      <c r="G186" s="55"/>
      <c r="H186" s="55"/>
      <c r="I186" s="55"/>
      <c r="J186" s="55"/>
      <c r="K186" s="51" t="n">
        <f aca="false">J186+I186+H186+G186+F186+E186</f>
        <v>0</v>
      </c>
      <c r="L186" s="52" t="n">
        <f aca="false">K186*D186</f>
        <v>0</v>
      </c>
      <c r="M186" s="52"/>
      <c r="N186" s="436"/>
      <c r="O186" s="10"/>
      <c r="P186" s="438"/>
      <c r="Q186" s="432"/>
      <c r="R186" s="10"/>
      <c r="S186" s="10"/>
      <c r="T186" s="10"/>
      <c r="U186" s="10"/>
      <c r="V186" s="10"/>
      <c r="W186" s="10"/>
    </row>
    <row r="187" customFormat="false" ht="14.25" hidden="false" customHeight="true" outlineLevel="0" collapsed="false">
      <c r="A187" s="163"/>
      <c r="B187" s="164"/>
      <c r="C187" s="49" t="n">
        <v>48</v>
      </c>
      <c r="D187" s="432" t="n">
        <v>91</v>
      </c>
      <c r="E187" s="49"/>
      <c r="F187" s="55"/>
      <c r="G187" s="55"/>
      <c r="H187" s="55"/>
      <c r="I187" s="55"/>
      <c r="J187" s="55"/>
      <c r="K187" s="51" t="n">
        <f aca="false">J187+I187+H187+G187+F187+E187</f>
        <v>0</v>
      </c>
      <c r="L187" s="52" t="n">
        <f aca="false">K187*D187</f>
        <v>0</v>
      </c>
      <c r="M187" s="52"/>
      <c r="N187" s="436"/>
      <c r="O187" s="10"/>
      <c r="P187" s="438"/>
      <c r="Q187" s="432"/>
      <c r="R187" s="10"/>
      <c r="S187" s="10"/>
      <c r="T187" s="10"/>
      <c r="U187" s="10"/>
      <c r="V187" s="10"/>
      <c r="W187" s="10"/>
    </row>
    <row r="188" customFormat="false" ht="14.25" hidden="false" customHeight="true" outlineLevel="0" collapsed="false">
      <c r="A188" s="163"/>
      <c r="B188" s="309"/>
      <c r="C188" s="49" t="n">
        <v>50</v>
      </c>
      <c r="D188" s="432" t="n">
        <v>91</v>
      </c>
      <c r="E188" s="49"/>
      <c r="F188" s="55"/>
      <c r="G188" s="55"/>
      <c r="H188" s="55"/>
      <c r="I188" s="55"/>
      <c r="J188" s="55"/>
      <c r="K188" s="51" t="n">
        <f aca="false">J188+I188+H188+G188+F188+E188</f>
        <v>0</v>
      </c>
      <c r="L188" s="52" t="n">
        <f aca="false">K188*D188</f>
        <v>0</v>
      </c>
      <c r="M188" s="52"/>
      <c r="N188" s="436"/>
      <c r="O188" s="10"/>
      <c r="P188" s="438"/>
      <c r="Q188" s="432"/>
      <c r="R188" s="10"/>
      <c r="S188" s="10"/>
      <c r="T188" s="10"/>
      <c r="U188" s="10"/>
      <c r="V188" s="10"/>
      <c r="W188" s="10"/>
    </row>
    <row r="189" customFormat="false" ht="14.25" hidden="false" customHeight="true" outlineLevel="0" collapsed="false">
      <c r="A189" s="163"/>
      <c r="B189" s="310"/>
      <c r="C189" s="49" t="n">
        <v>52</v>
      </c>
      <c r="D189" s="432" t="n">
        <v>105</v>
      </c>
      <c r="E189" s="49"/>
      <c r="F189" s="55"/>
      <c r="G189" s="55"/>
      <c r="H189" s="55"/>
      <c r="I189" s="55"/>
      <c r="J189" s="55"/>
      <c r="K189" s="51" t="n">
        <f aca="false">J189+I189+H189+G189+F189+E189</f>
        <v>0</v>
      </c>
      <c r="L189" s="52" t="n">
        <f aca="false">K189*D189</f>
        <v>0</v>
      </c>
      <c r="M189" s="52"/>
      <c r="N189" s="436"/>
      <c r="O189" s="10"/>
      <c r="P189" s="438"/>
      <c r="Q189" s="432"/>
      <c r="R189" s="10"/>
      <c r="S189" s="10"/>
      <c r="T189" s="10"/>
      <c r="U189" s="10"/>
      <c r="V189" s="10"/>
      <c r="W189" s="10"/>
    </row>
    <row r="190" customFormat="false" ht="14.25" hidden="false" customHeight="true" outlineLevel="0" collapsed="false">
      <c r="A190" s="163"/>
      <c r="B190" s="310"/>
      <c r="C190" s="49" t="n">
        <v>54</v>
      </c>
      <c r="D190" s="432" t="n">
        <v>105</v>
      </c>
      <c r="E190" s="49"/>
      <c r="F190" s="55"/>
      <c r="G190" s="55"/>
      <c r="H190" s="55"/>
      <c r="I190" s="55"/>
      <c r="J190" s="55"/>
      <c r="K190" s="51" t="n">
        <f aca="false">J190+I190+H190+G190+F190+E190</f>
        <v>0</v>
      </c>
      <c r="L190" s="52" t="n">
        <f aca="false">K190*D190</f>
        <v>0</v>
      </c>
      <c r="M190" s="52"/>
      <c r="N190" s="436"/>
      <c r="O190" s="10"/>
      <c r="P190" s="438"/>
      <c r="Q190" s="432"/>
      <c r="R190" s="10"/>
      <c r="S190" s="10"/>
      <c r="T190" s="10"/>
      <c r="U190" s="10"/>
      <c r="V190" s="10"/>
      <c r="W190" s="10"/>
    </row>
    <row r="191" customFormat="false" ht="14.25" hidden="false" customHeight="true" outlineLevel="0" collapsed="false">
      <c r="A191" s="168" t="s">
        <v>503</v>
      </c>
      <c r="B191" s="161" t="s">
        <v>314</v>
      </c>
      <c r="C191" s="36"/>
      <c r="D191" s="432" t="n">
        <v>0</v>
      </c>
      <c r="E191" s="444" t="s">
        <v>317</v>
      </c>
      <c r="F191" s="456"/>
      <c r="G191" s="456"/>
      <c r="H191" s="456"/>
      <c r="I191" s="456"/>
      <c r="J191" s="456"/>
      <c r="K191" s="44" t="e">
        <f aca="false">K192+K193+K194+K195+K196+K197+#REF!</f>
        <v>#REF!</v>
      </c>
      <c r="L191" s="46"/>
      <c r="M191" s="46"/>
      <c r="N191" s="436"/>
      <c r="O191" s="10"/>
      <c r="P191" s="438"/>
      <c r="Q191" s="432"/>
      <c r="R191" s="10"/>
      <c r="S191" s="10"/>
      <c r="T191" s="10"/>
      <c r="U191" s="10"/>
      <c r="V191" s="10"/>
      <c r="W191" s="10"/>
    </row>
    <row r="192" customFormat="false" ht="14.25" hidden="false" customHeight="true" outlineLevel="0" collapsed="false">
      <c r="A192" s="163"/>
      <c r="B192" s="164"/>
      <c r="C192" s="49" t="n">
        <v>44</v>
      </c>
      <c r="D192" s="432" t="n">
        <v>91</v>
      </c>
      <c r="E192" s="49"/>
      <c r="F192" s="55"/>
      <c r="G192" s="55"/>
      <c r="H192" s="55"/>
      <c r="I192" s="55"/>
      <c r="J192" s="55"/>
      <c r="K192" s="51" t="n">
        <f aca="false">J192+I192+H192+G192+F192+E192</f>
        <v>0</v>
      </c>
      <c r="L192" s="52" t="n">
        <f aca="false">K192*D192</f>
        <v>0</v>
      </c>
      <c r="M192" s="52"/>
      <c r="N192" s="436"/>
      <c r="O192" s="10"/>
      <c r="P192" s="438"/>
      <c r="Q192" s="432"/>
      <c r="R192" s="10"/>
      <c r="S192" s="10"/>
      <c r="T192" s="10"/>
      <c r="U192" s="10"/>
      <c r="V192" s="10"/>
      <c r="W192" s="10"/>
    </row>
    <row r="193" customFormat="false" ht="14.25" hidden="false" customHeight="true" outlineLevel="0" collapsed="false">
      <c r="A193" s="163"/>
      <c r="B193" s="164"/>
      <c r="C193" s="49" t="n">
        <v>46</v>
      </c>
      <c r="D193" s="432" t="n">
        <v>91</v>
      </c>
      <c r="E193" s="49"/>
      <c r="F193" s="55"/>
      <c r="G193" s="55"/>
      <c r="H193" s="55"/>
      <c r="I193" s="55"/>
      <c r="J193" s="55"/>
      <c r="K193" s="51" t="n">
        <f aca="false">J193+I193+H193+G193+F193+E193</f>
        <v>0</v>
      </c>
      <c r="L193" s="52" t="n">
        <f aca="false">K193*D193</f>
        <v>0</v>
      </c>
      <c r="M193" s="52"/>
      <c r="N193" s="436"/>
      <c r="O193" s="10"/>
      <c r="P193" s="438"/>
      <c r="Q193" s="432"/>
      <c r="R193" s="10"/>
      <c r="S193" s="10"/>
      <c r="T193" s="10"/>
      <c r="U193" s="10"/>
      <c r="V193" s="10"/>
      <c r="W193" s="10"/>
    </row>
    <row r="194" customFormat="false" ht="14.25" hidden="false" customHeight="true" outlineLevel="0" collapsed="false">
      <c r="A194" s="163"/>
      <c r="B194" s="164"/>
      <c r="C194" s="49" t="n">
        <v>48</v>
      </c>
      <c r="D194" s="432" t="n">
        <v>91</v>
      </c>
      <c r="E194" s="49"/>
      <c r="F194" s="55"/>
      <c r="G194" s="55"/>
      <c r="H194" s="55"/>
      <c r="I194" s="55"/>
      <c r="J194" s="55"/>
      <c r="K194" s="51" t="n">
        <f aca="false">J194+I194+H194+G194+F194+E194</f>
        <v>0</v>
      </c>
      <c r="L194" s="52" t="n">
        <f aca="false">K194*D194</f>
        <v>0</v>
      </c>
      <c r="M194" s="52"/>
      <c r="N194" s="436"/>
      <c r="O194" s="10"/>
      <c r="P194" s="438"/>
      <c r="Q194" s="432"/>
      <c r="R194" s="10"/>
      <c r="S194" s="10"/>
      <c r="T194" s="10"/>
      <c r="U194" s="10"/>
      <c r="V194" s="10"/>
      <c r="W194" s="10"/>
    </row>
    <row r="195" customFormat="false" ht="14.25" hidden="false" customHeight="true" outlineLevel="0" collapsed="false">
      <c r="A195" s="163"/>
      <c r="B195" s="309"/>
      <c r="C195" s="49" t="n">
        <v>50</v>
      </c>
      <c r="D195" s="432" t="n">
        <v>91</v>
      </c>
      <c r="E195" s="49"/>
      <c r="F195" s="55"/>
      <c r="G195" s="55"/>
      <c r="H195" s="55"/>
      <c r="I195" s="55"/>
      <c r="J195" s="55"/>
      <c r="K195" s="51" t="n">
        <f aca="false">J195+I195+H195+G195+F195+E195</f>
        <v>0</v>
      </c>
      <c r="L195" s="52" t="n">
        <f aca="false">K195*D195</f>
        <v>0</v>
      </c>
      <c r="M195" s="52"/>
      <c r="N195" s="436"/>
      <c r="O195" s="10"/>
      <c r="P195" s="438"/>
      <c r="Q195" s="432"/>
      <c r="R195" s="10"/>
      <c r="S195" s="10"/>
      <c r="T195" s="10"/>
      <c r="U195" s="10"/>
      <c r="V195" s="10"/>
      <c r="W195" s="10"/>
    </row>
    <row r="196" customFormat="false" ht="14.25" hidden="false" customHeight="true" outlineLevel="0" collapsed="false">
      <c r="A196" s="163"/>
      <c r="B196" s="310"/>
      <c r="C196" s="49" t="n">
        <v>52</v>
      </c>
      <c r="D196" s="432" t="n">
        <v>105</v>
      </c>
      <c r="E196" s="49"/>
      <c r="F196" s="55"/>
      <c r="G196" s="55"/>
      <c r="H196" s="55"/>
      <c r="I196" s="55"/>
      <c r="J196" s="55"/>
      <c r="K196" s="51" t="n">
        <f aca="false">J196+I196+H196+G196+F196+E196</f>
        <v>0</v>
      </c>
      <c r="L196" s="52" t="n">
        <f aca="false">K196*D196</f>
        <v>0</v>
      </c>
      <c r="M196" s="52"/>
      <c r="N196" s="436"/>
      <c r="O196" s="10"/>
      <c r="P196" s="438"/>
      <c r="Q196" s="432"/>
      <c r="R196" s="10"/>
      <c r="S196" s="10"/>
      <c r="T196" s="10"/>
      <c r="U196" s="10"/>
      <c r="V196" s="10"/>
      <c r="W196" s="10"/>
    </row>
    <row r="197" customFormat="false" ht="14.25" hidden="false" customHeight="true" outlineLevel="0" collapsed="false">
      <c r="A197" s="163"/>
      <c r="B197" s="310"/>
      <c r="C197" s="49" t="n">
        <v>54</v>
      </c>
      <c r="D197" s="432" t="n">
        <v>105</v>
      </c>
      <c r="E197" s="49"/>
      <c r="F197" s="55"/>
      <c r="G197" s="55"/>
      <c r="H197" s="55"/>
      <c r="I197" s="55"/>
      <c r="J197" s="55"/>
      <c r="K197" s="51" t="n">
        <f aca="false">J197+I197+H197+G197+F197+E197</f>
        <v>0</v>
      </c>
      <c r="L197" s="52" t="n">
        <f aca="false">K197*D197</f>
        <v>0</v>
      </c>
      <c r="M197" s="52"/>
      <c r="N197" s="436"/>
      <c r="O197" s="10"/>
      <c r="P197" s="438"/>
      <c r="Q197" s="432"/>
      <c r="R197" s="10"/>
      <c r="S197" s="10"/>
      <c r="T197" s="10"/>
      <c r="U197" s="10"/>
      <c r="V197" s="10"/>
      <c r="W197" s="10"/>
    </row>
    <row r="198" customFormat="false" ht="14.25" hidden="false" customHeight="true" outlineLevel="0" collapsed="false">
      <c r="A198" s="167" t="s">
        <v>504</v>
      </c>
      <c r="B198" s="161" t="s">
        <v>320</v>
      </c>
      <c r="C198" s="36"/>
      <c r="D198" s="432" t="n">
        <v>0</v>
      </c>
      <c r="E198" s="444" t="s">
        <v>17</v>
      </c>
      <c r="F198" s="444" t="s">
        <v>317</v>
      </c>
      <c r="G198" s="444" t="s">
        <v>187</v>
      </c>
      <c r="H198" s="445" t="s">
        <v>266</v>
      </c>
      <c r="I198" s="445" t="s">
        <v>307</v>
      </c>
      <c r="J198" s="456"/>
      <c r="K198" s="44" t="n">
        <f aca="false">K199+K200+K201+K202+K203+K204+K205</f>
        <v>0</v>
      </c>
      <c r="L198" s="46"/>
      <c r="M198" s="46"/>
      <c r="N198" s="436"/>
      <c r="O198" s="10"/>
      <c r="P198" s="438"/>
      <c r="Q198" s="432"/>
      <c r="R198" s="10"/>
      <c r="S198" s="10"/>
      <c r="T198" s="10"/>
      <c r="U198" s="10"/>
      <c r="V198" s="10"/>
      <c r="W198" s="10"/>
    </row>
    <row r="199" customFormat="false" ht="14.25" hidden="false" customHeight="true" outlineLevel="0" collapsed="false">
      <c r="A199" s="163"/>
      <c r="B199" s="164"/>
      <c r="C199" s="49" t="n">
        <v>44</v>
      </c>
      <c r="D199" s="432" t="n">
        <v>125</v>
      </c>
      <c r="E199" s="49"/>
      <c r="F199" s="49"/>
      <c r="G199" s="49"/>
      <c r="H199" s="49"/>
      <c r="I199" s="49"/>
      <c r="J199" s="55"/>
      <c r="K199" s="51" t="n">
        <f aca="false">J199+I199+H199+G199+F199+E199</f>
        <v>0</v>
      </c>
      <c r="L199" s="52" t="n">
        <f aca="false">K199*D199</f>
        <v>0</v>
      </c>
      <c r="M199" s="52"/>
      <c r="N199" s="436"/>
      <c r="O199" s="10"/>
      <c r="P199" s="438"/>
      <c r="Q199" s="432"/>
      <c r="R199" s="10"/>
      <c r="S199" s="10"/>
      <c r="T199" s="10"/>
      <c r="U199" s="10"/>
      <c r="V199" s="10"/>
      <c r="W199" s="10"/>
    </row>
    <row r="200" customFormat="false" ht="14.25" hidden="false" customHeight="true" outlineLevel="0" collapsed="false">
      <c r="A200" s="163"/>
      <c r="B200" s="164"/>
      <c r="C200" s="49" t="n">
        <v>46</v>
      </c>
      <c r="D200" s="432" t="n">
        <v>125</v>
      </c>
      <c r="E200" s="49"/>
      <c r="F200" s="49"/>
      <c r="G200" s="49"/>
      <c r="H200" s="49"/>
      <c r="I200" s="49"/>
      <c r="J200" s="55"/>
      <c r="K200" s="51" t="n">
        <f aca="false">J200+I200+H200+G200+F200+E200</f>
        <v>0</v>
      </c>
      <c r="L200" s="52" t="n">
        <f aca="false">K200*D200</f>
        <v>0</v>
      </c>
      <c r="M200" s="52"/>
      <c r="N200" s="436"/>
      <c r="O200" s="10"/>
      <c r="P200" s="438"/>
      <c r="Q200" s="432"/>
      <c r="R200" s="10"/>
      <c r="S200" s="10"/>
      <c r="T200" s="10"/>
      <c r="U200" s="10"/>
      <c r="V200" s="10"/>
      <c r="W200" s="10"/>
    </row>
    <row r="201" customFormat="false" ht="14.25" hidden="false" customHeight="true" outlineLevel="0" collapsed="false">
      <c r="A201" s="163"/>
      <c r="B201" s="164"/>
      <c r="C201" s="49" t="n">
        <v>48</v>
      </c>
      <c r="D201" s="432" t="n">
        <v>125</v>
      </c>
      <c r="E201" s="49"/>
      <c r="F201" s="49"/>
      <c r="G201" s="49"/>
      <c r="H201" s="49"/>
      <c r="I201" s="49"/>
      <c r="J201" s="55"/>
      <c r="K201" s="51" t="n">
        <f aca="false">J201+I201+H201+G201+F201+E201</f>
        <v>0</v>
      </c>
      <c r="L201" s="52" t="n">
        <f aca="false">K201*D201</f>
        <v>0</v>
      </c>
      <c r="M201" s="52"/>
      <c r="N201" s="436"/>
      <c r="O201" s="10"/>
      <c r="P201" s="438"/>
      <c r="Q201" s="432"/>
      <c r="R201" s="10"/>
      <c r="S201" s="10"/>
      <c r="T201" s="10"/>
      <c r="U201" s="10"/>
      <c r="V201" s="10"/>
      <c r="W201" s="10"/>
    </row>
    <row r="202" customFormat="false" ht="14.25" hidden="false" customHeight="true" outlineLevel="0" collapsed="false">
      <c r="A202" s="163"/>
      <c r="B202" s="309"/>
      <c r="C202" s="49" t="n">
        <v>50</v>
      </c>
      <c r="D202" s="432" t="n">
        <v>125</v>
      </c>
      <c r="E202" s="49"/>
      <c r="F202" s="49"/>
      <c r="G202" s="49"/>
      <c r="H202" s="49"/>
      <c r="I202" s="49"/>
      <c r="J202" s="55"/>
      <c r="K202" s="51" t="n">
        <f aca="false">J202+I202+H202+G202+F202+E202</f>
        <v>0</v>
      </c>
      <c r="L202" s="52" t="n">
        <f aca="false">K202*D202</f>
        <v>0</v>
      </c>
      <c r="M202" s="52"/>
      <c r="N202" s="436"/>
      <c r="O202" s="10"/>
      <c r="P202" s="438"/>
      <c r="Q202" s="432"/>
      <c r="R202" s="10"/>
      <c r="S202" s="10"/>
      <c r="T202" s="10"/>
      <c r="U202" s="10"/>
      <c r="V202" s="10"/>
      <c r="W202" s="10"/>
    </row>
    <row r="203" customFormat="false" ht="14.25" hidden="false" customHeight="true" outlineLevel="0" collapsed="false">
      <c r="A203" s="163"/>
      <c r="B203" s="310"/>
      <c r="C203" s="49" t="n">
        <v>52</v>
      </c>
      <c r="D203" s="432" t="n">
        <v>140</v>
      </c>
      <c r="E203" s="49"/>
      <c r="F203" s="49"/>
      <c r="G203" s="49"/>
      <c r="H203" s="49"/>
      <c r="I203" s="49"/>
      <c r="J203" s="55"/>
      <c r="K203" s="51" t="n">
        <f aca="false">J203+I203+H203+G203+F203+E203</f>
        <v>0</v>
      </c>
      <c r="L203" s="52" t="n">
        <f aca="false">K203*D203</f>
        <v>0</v>
      </c>
      <c r="M203" s="52"/>
      <c r="N203" s="436"/>
      <c r="O203" s="10"/>
      <c r="P203" s="438"/>
      <c r="Q203" s="432"/>
      <c r="R203" s="10"/>
      <c r="S203" s="10"/>
      <c r="T203" s="10"/>
      <c r="U203" s="10"/>
      <c r="V203" s="10"/>
      <c r="W203" s="10"/>
    </row>
    <row r="204" customFormat="false" ht="14.25" hidden="false" customHeight="true" outlineLevel="0" collapsed="false">
      <c r="A204" s="163"/>
      <c r="B204" s="310"/>
      <c r="C204" s="49" t="n">
        <v>54</v>
      </c>
      <c r="D204" s="432" t="n">
        <v>140</v>
      </c>
      <c r="E204" s="49"/>
      <c r="F204" s="49"/>
      <c r="G204" s="49"/>
      <c r="H204" s="49"/>
      <c r="I204" s="49"/>
      <c r="J204" s="55"/>
      <c r="K204" s="51" t="n">
        <f aca="false">J204+I204+H204+G204+F204+E204</f>
        <v>0</v>
      </c>
      <c r="L204" s="52" t="n">
        <f aca="false">K204*D204</f>
        <v>0</v>
      </c>
      <c r="M204" s="52"/>
      <c r="N204" s="436"/>
      <c r="O204" s="10"/>
      <c r="P204" s="438"/>
      <c r="Q204" s="457"/>
      <c r="R204" s="254"/>
      <c r="S204" s="189"/>
      <c r="T204" s="255"/>
      <c r="U204" s="10"/>
      <c r="V204" s="10"/>
      <c r="W204" s="10"/>
    </row>
    <row r="205" customFormat="false" ht="14.25" hidden="false" customHeight="true" outlineLevel="0" collapsed="false">
      <c r="A205" s="331"/>
      <c r="B205" s="170"/>
      <c r="C205" s="66"/>
      <c r="D205" s="432" t="n">
        <v>0</v>
      </c>
      <c r="E205" s="55"/>
      <c r="F205" s="66"/>
      <c r="G205" s="66"/>
      <c r="H205" s="66"/>
      <c r="I205" s="66"/>
      <c r="J205" s="66"/>
      <c r="K205" s="91"/>
      <c r="L205" s="92"/>
      <c r="M205" s="92"/>
      <c r="N205" s="436"/>
      <c r="O205" s="10"/>
      <c r="P205" s="438"/>
      <c r="Q205" s="432"/>
      <c r="R205" s="10"/>
      <c r="S205" s="10"/>
      <c r="T205" s="10"/>
      <c r="U205" s="10"/>
      <c r="V205" s="10"/>
      <c r="W205" s="10"/>
    </row>
    <row r="206" customFormat="false" ht="14.25" hidden="false" customHeight="true" outlineLevel="0" collapsed="false">
      <c r="A206" s="160" t="s">
        <v>505</v>
      </c>
      <c r="B206" s="161" t="s">
        <v>320</v>
      </c>
      <c r="C206" s="36"/>
      <c r="D206" s="432" t="n">
        <v>0</v>
      </c>
      <c r="E206" s="444" t="s">
        <v>17</v>
      </c>
      <c r="F206" s="444" t="s">
        <v>317</v>
      </c>
      <c r="G206" s="444" t="s">
        <v>187</v>
      </c>
      <c r="H206" s="445" t="s">
        <v>391</v>
      </c>
      <c r="I206" s="445" t="s">
        <v>315</v>
      </c>
      <c r="J206" s="445" t="s">
        <v>506</v>
      </c>
      <c r="K206" s="44" t="n">
        <f aca="false">K207+K208+K209+K210+K211+K212+K213</f>
        <v>0</v>
      </c>
      <c r="L206" s="46"/>
      <c r="M206" s="46"/>
      <c r="N206" s="436"/>
      <c r="O206" s="10"/>
      <c r="P206" s="438"/>
      <c r="Q206" s="432"/>
      <c r="R206" s="10"/>
      <c r="S206" s="10"/>
      <c r="T206" s="10"/>
      <c r="U206" s="10"/>
      <c r="V206" s="10"/>
      <c r="W206" s="10"/>
    </row>
    <row r="207" customFormat="false" ht="14.25" hidden="false" customHeight="true" outlineLevel="0" collapsed="false">
      <c r="A207" s="163"/>
      <c r="B207" s="164"/>
      <c r="C207" s="49" t="n">
        <v>42</v>
      </c>
      <c r="D207" s="432" t="n">
        <v>145</v>
      </c>
      <c r="E207" s="49"/>
      <c r="F207" s="49"/>
      <c r="G207" s="49"/>
      <c r="H207" s="49"/>
      <c r="I207" s="49"/>
      <c r="J207" s="49"/>
      <c r="K207" s="51" t="n">
        <f aca="false">J207+I207+H207+G207+F207+E207</f>
        <v>0</v>
      </c>
      <c r="L207" s="52" t="n">
        <f aca="false">K207*D207</f>
        <v>0</v>
      </c>
      <c r="M207" s="52"/>
      <c r="N207" s="436"/>
      <c r="O207" s="10"/>
      <c r="P207" s="438"/>
      <c r="Q207" s="432"/>
      <c r="R207" s="10"/>
      <c r="S207" s="10"/>
      <c r="T207" s="10"/>
      <c r="U207" s="10"/>
      <c r="V207" s="10"/>
      <c r="W207" s="10"/>
    </row>
    <row r="208" customFormat="false" ht="14.25" hidden="false" customHeight="true" outlineLevel="0" collapsed="false">
      <c r="A208" s="163"/>
      <c r="B208" s="164"/>
      <c r="C208" s="49" t="n">
        <v>44</v>
      </c>
      <c r="D208" s="432" t="n">
        <v>145</v>
      </c>
      <c r="E208" s="49"/>
      <c r="F208" s="49"/>
      <c r="G208" s="49"/>
      <c r="H208" s="49"/>
      <c r="I208" s="49"/>
      <c r="J208" s="49"/>
      <c r="K208" s="51" t="n">
        <f aca="false">J208+I208+H208+G208+F208+E208</f>
        <v>0</v>
      </c>
      <c r="L208" s="52" t="n">
        <f aca="false">K208*D208</f>
        <v>0</v>
      </c>
      <c r="M208" s="52"/>
      <c r="N208" s="436"/>
      <c r="O208" s="10"/>
      <c r="P208" s="438"/>
      <c r="Q208" s="432"/>
      <c r="R208" s="10"/>
      <c r="S208" s="10"/>
      <c r="T208" s="10"/>
      <c r="U208" s="10"/>
      <c r="V208" s="10"/>
      <c r="W208" s="10"/>
    </row>
    <row r="209" customFormat="false" ht="14.25" hidden="false" customHeight="true" outlineLevel="0" collapsed="false">
      <c r="A209" s="163"/>
      <c r="B209" s="164"/>
      <c r="C209" s="49" t="n">
        <v>46</v>
      </c>
      <c r="D209" s="432" t="n">
        <v>145</v>
      </c>
      <c r="E209" s="49"/>
      <c r="F209" s="49"/>
      <c r="G209" s="49"/>
      <c r="H209" s="49"/>
      <c r="I209" s="49"/>
      <c r="J209" s="49"/>
      <c r="K209" s="51" t="n">
        <f aca="false">J209+I209+H209+G209+F209+E209</f>
        <v>0</v>
      </c>
      <c r="L209" s="52" t="n">
        <f aca="false">K209*D209</f>
        <v>0</v>
      </c>
      <c r="M209" s="52"/>
      <c r="N209" s="436"/>
      <c r="O209" s="10"/>
      <c r="P209" s="438"/>
      <c r="Q209" s="432"/>
      <c r="R209" s="10"/>
      <c r="S209" s="10"/>
      <c r="T209" s="10"/>
      <c r="U209" s="10"/>
      <c r="V209" s="10"/>
      <c r="W209" s="10"/>
    </row>
    <row r="210" customFormat="false" ht="14.25" hidden="false" customHeight="true" outlineLevel="0" collapsed="false">
      <c r="A210" s="163"/>
      <c r="B210" s="164"/>
      <c r="C210" s="49" t="n">
        <v>48</v>
      </c>
      <c r="D210" s="432" t="n">
        <v>145</v>
      </c>
      <c r="E210" s="49"/>
      <c r="F210" s="49"/>
      <c r="G210" s="49"/>
      <c r="H210" s="49"/>
      <c r="I210" s="49"/>
      <c r="J210" s="49"/>
      <c r="K210" s="51" t="n">
        <f aca="false">J210+I210+H210+G210+F210+E210</f>
        <v>0</v>
      </c>
      <c r="L210" s="52" t="n">
        <f aca="false">K210*D210</f>
        <v>0</v>
      </c>
      <c r="M210" s="52"/>
      <c r="N210" s="436"/>
      <c r="O210" s="10"/>
      <c r="P210" s="438"/>
      <c r="Q210" s="432"/>
      <c r="R210" s="10"/>
      <c r="S210" s="10"/>
      <c r="T210" s="10"/>
      <c r="U210" s="10"/>
      <c r="V210" s="10"/>
      <c r="W210" s="10"/>
    </row>
    <row r="211" customFormat="false" ht="14.25" hidden="false" customHeight="true" outlineLevel="0" collapsed="false">
      <c r="A211" s="163"/>
      <c r="B211" s="309"/>
      <c r="C211" s="49" t="n">
        <v>50</v>
      </c>
      <c r="D211" s="432" t="n">
        <v>145</v>
      </c>
      <c r="E211" s="49"/>
      <c r="F211" s="49"/>
      <c r="G211" s="49"/>
      <c r="H211" s="49"/>
      <c r="I211" s="49"/>
      <c r="J211" s="49"/>
      <c r="K211" s="51" t="n">
        <f aca="false">J211+I211+H211+G211+F211+E211</f>
        <v>0</v>
      </c>
      <c r="L211" s="52" t="n">
        <f aca="false">K211*D211</f>
        <v>0</v>
      </c>
      <c r="M211" s="52"/>
      <c r="N211" s="436"/>
      <c r="O211" s="10"/>
      <c r="P211" s="438"/>
      <c r="Q211" s="432"/>
      <c r="R211" s="10"/>
      <c r="S211" s="10"/>
      <c r="T211" s="10"/>
      <c r="U211" s="10"/>
      <c r="V211" s="10"/>
      <c r="W211" s="10"/>
    </row>
    <row r="212" customFormat="false" ht="14.25" hidden="false" customHeight="true" outlineLevel="0" collapsed="false">
      <c r="A212" s="163"/>
      <c r="B212" s="310"/>
      <c r="C212" s="49" t="n">
        <v>52</v>
      </c>
      <c r="D212" s="432" t="n">
        <v>160</v>
      </c>
      <c r="E212" s="49"/>
      <c r="F212" s="49"/>
      <c r="G212" s="49"/>
      <c r="H212" s="49"/>
      <c r="I212" s="49"/>
      <c r="J212" s="49"/>
      <c r="K212" s="51" t="n">
        <f aca="false">J212+I212+H212+G212+F212+E212</f>
        <v>0</v>
      </c>
      <c r="L212" s="52" t="n">
        <f aca="false">K212*D212</f>
        <v>0</v>
      </c>
      <c r="M212" s="52"/>
      <c r="N212" s="436"/>
      <c r="O212" s="10"/>
      <c r="P212" s="438"/>
      <c r="Q212" s="432"/>
      <c r="R212" s="10"/>
      <c r="S212" s="10"/>
      <c r="T212" s="10"/>
      <c r="U212" s="10"/>
      <c r="V212" s="10"/>
      <c r="W212" s="10"/>
    </row>
    <row r="213" customFormat="false" ht="14.25" hidden="false" customHeight="true" outlineLevel="0" collapsed="false">
      <c r="A213" s="377" t="s">
        <v>507</v>
      </c>
      <c r="B213" s="310"/>
      <c r="C213" s="49" t="n">
        <v>54</v>
      </c>
      <c r="D213" s="432" t="n">
        <v>160</v>
      </c>
      <c r="E213" s="49"/>
      <c r="F213" s="49"/>
      <c r="G213" s="49"/>
      <c r="H213" s="49"/>
      <c r="I213" s="49"/>
      <c r="J213" s="49"/>
      <c r="K213" s="91"/>
      <c r="L213" s="92"/>
      <c r="M213" s="92"/>
      <c r="N213" s="436"/>
      <c r="O213" s="10"/>
      <c r="P213" s="438"/>
      <c r="Q213" s="432"/>
      <c r="R213" s="10"/>
      <c r="S213" s="10"/>
      <c r="T213" s="10"/>
      <c r="U213" s="10"/>
      <c r="V213" s="10"/>
      <c r="W213" s="10"/>
    </row>
    <row r="214" customFormat="false" ht="14.25" hidden="false" customHeight="true" outlineLevel="0" collapsed="false">
      <c r="A214" s="160" t="s">
        <v>508</v>
      </c>
      <c r="B214" s="161" t="s">
        <v>320</v>
      </c>
      <c r="C214" s="36"/>
      <c r="D214" s="448" t="n">
        <v>0</v>
      </c>
      <c r="E214" s="444" t="s">
        <v>187</v>
      </c>
      <c r="F214" s="445" t="s">
        <v>50</v>
      </c>
      <c r="G214" s="445" t="s">
        <v>315</v>
      </c>
      <c r="H214" s="445" t="s">
        <v>266</v>
      </c>
      <c r="I214" s="445" t="s">
        <v>307</v>
      </c>
      <c r="J214" s="89"/>
      <c r="K214" s="458"/>
      <c r="L214" s="96"/>
      <c r="M214" s="96"/>
      <c r="N214" s="436"/>
      <c r="O214" s="10"/>
      <c r="P214" s="438"/>
      <c r="Q214" s="432"/>
      <c r="R214" s="10"/>
      <c r="S214" s="10"/>
      <c r="T214" s="10"/>
      <c r="U214" s="10"/>
      <c r="V214" s="10"/>
      <c r="W214" s="10"/>
    </row>
    <row r="215" customFormat="false" ht="14.25" hidden="false" customHeight="true" outlineLevel="0" collapsed="false">
      <c r="A215" s="163"/>
      <c r="B215" s="164"/>
      <c r="C215" s="49" t="n">
        <v>42</v>
      </c>
      <c r="D215" s="432" t="n">
        <v>105</v>
      </c>
      <c r="E215" s="49"/>
      <c r="F215" s="49"/>
      <c r="G215" s="49"/>
      <c r="H215" s="49"/>
      <c r="I215" s="49"/>
      <c r="J215" s="55"/>
      <c r="K215" s="56"/>
      <c r="L215" s="57"/>
      <c r="M215" s="57"/>
      <c r="N215" s="436"/>
      <c r="O215" s="10"/>
      <c r="P215" s="438"/>
      <c r="Q215" s="432"/>
      <c r="R215" s="10"/>
      <c r="S215" s="10"/>
      <c r="T215" s="10"/>
      <c r="U215" s="10"/>
      <c r="V215" s="10"/>
      <c r="W215" s="10"/>
    </row>
    <row r="216" customFormat="false" ht="14.25" hidden="false" customHeight="true" outlineLevel="0" collapsed="false">
      <c r="A216" s="163"/>
      <c r="B216" s="164"/>
      <c r="C216" s="49" t="n">
        <v>44</v>
      </c>
      <c r="D216" s="432" t="n">
        <v>105</v>
      </c>
      <c r="E216" s="49"/>
      <c r="F216" s="49"/>
      <c r="G216" s="49"/>
      <c r="H216" s="49"/>
      <c r="I216" s="49"/>
      <c r="J216" s="55"/>
      <c r="K216" s="56"/>
      <c r="L216" s="57"/>
      <c r="M216" s="57"/>
      <c r="N216" s="436"/>
      <c r="O216" s="10"/>
      <c r="P216" s="438"/>
      <c r="Q216" s="432"/>
      <c r="R216" s="10"/>
      <c r="S216" s="10"/>
      <c r="T216" s="10"/>
      <c r="U216" s="10"/>
      <c r="V216" s="10"/>
      <c r="W216" s="10"/>
    </row>
    <row r="217" customFormat="false" ht="14.25" hidden="false" customHeight="true" outlineLevel="0" collapsed="false">
      <c r="A217" s="163"/>
      <c r="B217" s="164"/>
      <c r="C217" s="49" t="n">
        <v>46</v>
      </c>
      <c r="D217" s="432" t="n">
        <v>105</v>
      </c>
      <c r="E217" s="49"/>
      <c r="F217" s="49"/>
      <c r="G217" s="49"/>
      <c r="H217" s="49"/>
      <c r="I217" s="49"/>
      <c r="J217" s="55"/>
      <c r="K217" s="56"/>
      <c r="L217" s="57"/>
      <c r="M217" s="57"/>
      <c r="N217" s="436"/>
      <c r="O217" s="10"/>
      <c r="P217" s="438"/>
      <c r="Q217" s="432"/>
      <c r="R217" s="10"/>
      <c r="S217" s="10"/>
      <c r="T217" s="10"/>
      <c r="U217" s="10"/>
      <c r="V217" s="10"/>
      <c r="W217" s="10"/>
    </row>
    <row r="218" customFormat="false" ht="14.25" hidden="false" customHeight="true" outlineLevel="0" collapsed="false">
      <c r="A218" s="308"/>
      <c r="B218" s="164"/>
      <c r="C218" s="49" t="n">
        <v>48</v>
      </c>
      <c r="D218" s="432" t="n">
        <v>105</v>
      </c>
      <c r="E218" s="49"/>
      <c r="F218" s="49"/>
      <c r="G218" s="49"/>
      <c r="H218" s="49"/>
      <c r="I218" s="49"/>
      <c r="J218" s="55"/>
      <c r="K218" s="56"/>
      <c r="L218" s="57"/>
      <c r="M218" s="57"/>
      <c r="N218" s="436"/>
      <c r="O218" s="10"/>
      <c r="P218" s="438"/>
      <c r="Q218" s="432"/>
      <c r="R218" s="10"/>
      <c r="S218" s="10"/>
      <c r="T218" s="10"/>
      <c r="U218" s="10"/>
      <c r="V218" s="10"/>
      <c r="W218" s="10"/>
    </row>
    <row r="219" customFormat="false" ht="14.25" hidden="false" customHeight="true" outlineLevel="0" collapsed="false">
      <c r="A219" s="377"/>
      <c r="B219" s="293"/>
      <c r="C219" s="64" t="n">
        <v>50</v>
      </c>
      <c r="D219" s="432" t="n">
        <v>105</v>
      </c>
      <c r="E219" s="64"/>
      <c r="F219" s="64"/>
      <c r="G219" s="64"/>
      <c r="H219" s="64"/>
      <c r="I219" s="64"/>
      <c r="J219" s="66"/>
      <c r="K219" s="91"/>
      <c r="L219" s="92"/>
      <c r="M219" s="92"/>
      <c r="N219" s="436"/>
      <c r="O219" s="10"/>
      <c r="P219" s="438"/>
      <c r="Q219" s="432"/>
      <c r="R219" s="10"/>
      <c r="S219" s="10"/>
      <c r="T219" s="10"/>
      <c r="U219" s="10"/>
      <c r="V219" s="10"/>
      <c r="W219" s="10"/>
    </row>
    <row r="220" customFormat="false" ht="14.25" hidden="false" customHeight="true" outlineLevel="0" collapsed="false">
      <c r="A220" s="160" t="s">
        <v>509</v>
      </c>
      <c r="B220" s="161" t="s">
        <v>61</v>
      </c>
      <c r="C220" s="36"/>
      <c r="D220" s="448" t="n">
        <v>0</v>
      </c>
      <c r="E220" s="444" t="s">
        <v>17</v>
      </c>
      <c r="F220" s="89"/>
      <c r="G220" s="89"/>
      <c r="H220" s="89"/>
      <c r="I220" s="89"/>
      <c r="J220" s="89"/>
      <c r="K220" s="458"/>
      <c r="L220" s="96"/>
      <c r="M220" s="96"/>
      <c r="N220" s="436"/>
      <c r="O220" s="10"/>
      <c r="P220" s="438"/>
      <c r="Q220" s="432"/>
      <c r="R220" s="10"/>
      <c r="S220" s="10"/>
      <c r="T220" s="10"/>
      <c r="U220" s="10"/>
      <c r="V220" s="10"/>
      <c r="W220" s="10"/>
    </row>
    <row r="221" customFormat="false" ht="14.25" hidden="false" customHeight="true" outlineLevel="0" collapsed="false">
      <c r="A221" s="163"/>
      <c r="B221" s="164"/>
      <c r="C221" s="49" t="n">
        <v>42</v>
      </c>
      <c r="D221" s="432" t="n">
        <v>105</v>
      </c>
      <c r="E221" s="49"/>
      <c r="F221" s="55"/>
      <c r="G221" s="55"/>
      <c r="H221" s="55"/>
      <c r="I221" s="55"/>
      <c r="J221" s="55"/>
      <c r="K221" s="56"/>
      <c r="L221" s="57"/>
      <c r="M221" s="57"/>
      <c r="N221" s="436"/>
      <c r="O221" s="10"/>
      <c r="P221" s="438"/>
      <c r="Q221" s="432"/>
      <c r="R221" s="10"/>
      <c r="S221" s="10"/>
      <c r="T221" s="10"/>
      <c r="U221" s="10"/>
      <c r="V221" s="10"/>
      <c r="W221" s="10"/>
    </row>
    <row r="222" customFormat="false" ht="14.25" hidden="false" customHeight="true" outlineLevel="0" collapsed="false">
      <c r="A222" s="163"/>
      <c r="B222" s="164"/>
      <c r="C222" s="49" t="n">
        <v>44</v>
      </c>
      <c r="D222" s="432" t="n">
        <v>105</v>
      </c>
      <c r="E222" s="49"/>
      <c r="F222" s="55"/>
      <c r="G222" s="55"/>
      <c r="H222" s="55"/>
      <c r="I222" s="55"/>
      <c r="J222" s="55"/>
      <c r="K222" s="56"/>
      <c r="L222" s="57"/>
      <c r="M222" s="57"/>
      <c r="N222" s="436"/>
      <c r="O222" s="10"/>
      <c r="P222" s="438"/>
      <c r="Q222" s="432"/>
      <c r="R222" s="10"/>
      <c r="S222" s="10"/>
      <c r="T222" s="10"/>
      <c r="U222" s="10"/>
      <c r="V222" s="10"/>
      <c r="W222" s="10"/>
    </row>
    <row r="223" customFormat="false" ht="14.25" hidden="false" customHeight="true" outlineLevel="0" collapsed="false">
      <c r="A223" s="163"/>
      <c r="B223" s="164"/>
      <c r="C223" s="49" t="n">
        <v>46</v>
      </c>
      <c r="D223" s="432" t="n">
        <v>105</v>
      </c>
      <c r="E223" s="49"/>
      <c r="F223" s="55"/>
      <c r="G223" s="55"/>
      <c r="H223" s="55"/>
      <c r="I223" s="55"/>
      <c r="J223" s="55"/>
      <c r="K223" s="56"/>
      <c r="L223" s="57"/>
      <c r="M223" s="57"/>
      <c r="N223" s="436"/>
      <c r="O223" s="10"/>
      <c r="P223" s="438"/>
      <c r="Q223" s="432"/>
      <c r="R223" s="10"/>
      <c r="S223" s="10"/>
      <c r="T223" s="10"/>
      <c r="U223" s="10"/>
      <c r="V223" s="10"/>
      <c r="W223" s="10"/>
    </row>
    <row r="224" customFormat="false" ht="14.25" hidden="false" customHeight="true" outlineLevel="0" collapsed="false">
      <c r="A224" s="308"/>
      <c r="B224" s="164"/>
      <c r="C224" s="49" t="n">
        <v>48</v>
      </c>
      <c r="D224" s="432" t="n">
        <v>105</v>
      </c>
      <c r="E224" s="49"/>
      <c r="F224" s="55"/>
      <c r="G224" s="55"/>
      <c r="H224" s="55"/>
      <c r="I224" s="55"/>
      <c r="J224" s="55"/>
      <c r="K224" s="56"/>
      <c r="L224" s="57"/>
      <c r="M224" s="57"/>
      <c r="N224" s="436"/>
      <c r="O224" s="10"/>
      <c r="P224" s="438"/>
      <c r="Q224" s="432"/>
      <c r="R224" s="10"/>
      <c r="S224" s="10"/>
      <c r="T224" s="10"/>
      <c r="U224" s="10"/>
      <c r="V224" s="10"/>
      <c r="W224" s="10"/>
    </row>
    <row r="225" customFormat="false" ht="14.25" hidden="false" customHeight="true" outlineLevel="0" collapsed="false">
      <c r="A225" s="377"/>
      <c r="B225" s="293"/>
      <c r="C225" s="64" t="n">
        <v>50</v>
      </c>
      <c r="D225" s="432" t="n">
        <v>105</v>
      </c>
      <c r="E225" s="64"/>
      <c r="F225" s="66"/>
      <c r="G225" s="66"/>
      <c r="H225" s="66"/>
      <c r="I225" s="66"/>
      <c r="J225" s="66"/>
      <c r="K225" s="91"/>
      <c r="L225" s="92"/>
      <c r="M225" s="92"/>
      <c r="N225" s="436"/>
      <c r="O225" s="10"/>
      <c r="P225" s="438"/>
      <c r="Q225" s="432"/>
      <c r="R225" s="10"/>
      <c r="S225" s="10"/>
      <c r="T225" s="10"/>
      <c r="U225" s="10"/>
      <c r="V225" s="10"/>
      <c r="W225" s="10"/>
    </row>
    <row r="226" customFormat="false" ht="14.25" hidden="false" customHeight="true" outlineLevel="0" collapsed="false">
      <c r="A226" s="163" t="s">
        <v>510</v>
      </c>
      <c r="B226" s="164" t="s">
        <v>320</v>
      </c>
      <c r="C226" s="49"/>
      <c r="D226" s="432"/>
      <c r="E226" s="447" t="s">
        <v>266</v>
      </c>
      <c r="F226" s="447" t="s">
        <v>310</v>
      </c>
      <c r="G226" s="459" t="s">
        <v>511</v>
      </c>
      <c r="H226" s="460" t="s">
        <v>414</v>
      </c>
      <c r="I226" s="461" t="s">
        <v>512</v>
      </c>
      <c r="J226" s="462" t="s">
        <v>160</v>
      </c>
      <c r="K226" s="106" t="n">
        <f aca="false">K227+K228+K229+K230+K231+K232+K233</f>
        <v>0</v>
      </c>
      <c r="L226" s="52"/>
      <c r="M226" s="52"/>
      <c r="N226" s="436"/>
      <c r="O226" s="10"/>
      <c r="P226" s="438"/>
      <c r="Q226" s="432"/>
      <c r="R226" s="10"/>
      <c r="S226" s="10"/>
      <c r="T226" s="10"/>
      <c r="U226" s="10"/>
      <c r="V226" s="10"/>
      <c r="W226" s="10"/>
    </row>
    <row r="227" customFormat="false" ht="14.25" hidden="false" customHeight="true" outlineLevel="0" collapsed="false">
      <c r="A227" s="163"/>
      <c r="B227" s="161" t="s">
        <v>67</v>
      </c>
      <c r="C227" s="49" t="n">
        <v>42</v>
      </c>
      <c r="D227" s="432" t="n">
        <v>70</v>
      </c>
      <c r="E227" s="49"/>
      <c r="F227" s="379"/>
      <c r="G227" s="379"/>
      <c r="H227" s="379"/>
      <c r="I227" s="379"/>
      <c r="J227" s="379"/>
      <c r="K227" s="51" t="n">
        <f aca="false">J227+I227+H227+G227+F227+E227</f>
        <v>0</v>
      </c>
      <c r="L227" s="52" t="n">
        <f aca="false">K227*D227</f>
        <v>0</v>
      </c>
      <c r="M227" s="52"/>
      <c r="N227" s="436"/>
      <c r="O227" s="10"/>
      <c r="P227" s="438"/>
      <c r="Q227" s="432"/>
      <c r="R227" s="10"/>
      <c r="S227" s="10"/>
      <c r="T227" s="10"/>
      <c r="U227" s="10"/>
      <c r="V227" s="10"/>
      <c r="W227" s="10"/>
    </row>
    <row r="228" customFormat="false" ht="14.25" hidden="false" customHeight="true" outlineLevel="0" collapsed="false">
      <c r="A228" s="163"/>
      <c r="B228" s="164"/>
      <c r="C228" s="49" t="n">
        <v>44</v>
      </c>
      <c r="D228" s="432" t="n">
        <v>70</v>
      </c>
      <c r="E228" s="49"/>
      <c r="F228" s="379"/>
      <c r="G228" s="379"/>
      <c r="H228" s="379"/>
      <c r="I228" s="379"/>
      <c r="J228" s="379"/>
      <c r="K228" s="51" t="n">
        <f aca="false">J228+I228+H228+G228+F228+E228</f>
        <v>0</v>
      </c>
      <c r="L228" s="52" t="n">
        <f aca="false">K228*D228</f>
        <v>0</v>
      </c>
      <c r="M228" s="52"/>
      <c r="N228" s="436"/>
      <c r="O228" s="10"/>
      <c r="P228" s="438"/>
      <c r="Q228" s="432"/>
      <c r="R228" s="10"/>
      <c r="S228" s="10"/>
      <c r="T228" s="10"/>
      <c r="U228" s="10"/>
      <c r="V228" s="10"/>
      <c r="W228" s="10"/>
    </row>
    <row r="229" customFormat="false" ht="14.25" hidden="false" customHeight="true" outlineLevel="0" collapsed="false">
      <c r="A229" s="163"/>
      <c r="B229" s="164"/>
      <c r="C229" s="49" t="n">
        <v>46</v>
      </c>
      <c r="D229" s="432" t="n">
        <v>70</v>
      </c>
      <c r="E229" s="49"/>
      <c r="F229" s="379"/>
      <c r="G229" s="379"/>
      <c r="H229" s="379"/>
      <c r="I229" s="379"/>
      <c r="J229" s="379"/>
      <c r="K229" s="51" t="n">
        <f aca="false">J229+I229+H229+G229+F229+E229</f>
        <v>0</v>
      </c>
      <c r="L229" s="52" t="n">
        <f aca="false">K229*D229</f>
        <v>0</v>
      </c>
      <c r="M229" s="52"/>
      <c r="N229" s="436"/>
      <c r="O229" s="10"/>
      <c r="P229" s="438"/>
      <c r="Q229" s="432"/>
      <c r="R229" s="10"/>
      <c r="S229" s="10"/>
      <c r="T229" s="10"/>
      <c r="U229" s="10"/>
      <c r="V229" s="10"/>
      <c r="W229" s="10"/>
    </row>
    <row r="230" customFormat="false" ht="14.25" hidden="false" customHeight="true" outlineLevel="0" collapsed="false">
      <c r="A230" s="163"/>
      <c r="B230" s="164"/>
      <c r="C230" s="49" t="n">
        <v>48</v>
      </c>
      <c r="D230" s="432" t="n">
        <v>70</v>
      </c>
      <c r="E230" s="49"/>
      <c r="F230" s="379"/>
      <c r="G230" s="379"/>
      <c r="H230" s="379"/>
      <c r="I230" s="379"/>
      <c r="J230" s="379"/>
      <c r="K230" s="51" t="n">
        <f aca="false">J230+I230+H230+G230+F230+E230</f>
        <v>0</v>
      </c>
      <c r="L230" s="52" t="n">
        <f aca="false">K230*D230</f>
        <v>0</v>
      </c>
      <c r="M230" s="52"/>
      <c r="N230" s="436"/>
      <c r="O230" s="10"/>
      <c r="P230" s="438"/>
      <c r="Q230" s="432"/>
      <c r="R230" s="10"/>
      <c r="S230" s="10"/>
      <c r="T230" s="10"/>
      <c r="U230" s="10"/>
      <c r="V230" s="10"/>
      <c r="W230" s="10"/>
    </row>
    <row r="231" customFormat="false" ht="14.25" hidden="false" customHeight="true" outlineLevel="0" collapsed="false">
      <c r="A231" s="329"/>
      <c r="B231" s="164"/>
      <c r="C231" s="49" t="n">
        <v>50</v>
      </c>
      <c r="D231" s="432" t="n">
        <v>70</v>
      </c>
      <c r="E231" s="49"/>
      <c r="F231" s="379"/>
      <c r="G231" s="379"/>
      <c r="H231" s="379"/>
      <c r="I231" s="379"/>
      <c r="J231" s="379"/>
      <c r="K231" s="51" t="n">
        <f aca="false">J231+I231+H231+G231+F231+E231</f>
        <v>0</v>
      </c>
      <c r="L231" s="52" t="n">
        <f aca="false">K231*D231</f>
        <v>0</v>
      </c>
      <c r="M231" s="52"/>
      <c r="N231" s="436"/>
      <c r="O231" s="10"/>
      <c r="P231" s="438"/>
      <c r="Q231" s="432"/>
      <c r="R231" s="10"/>
      <c r="S231" s="10"/>
      <c r="T231" s="10"/>
      <c r="U231" s="10"/>
      <c r="V231" s="10"/>
      <c r="W231" s="10"/>
    </row>
    <row r="232" customFormat="false" ht="14.25" hidden="false" customHeight="true" outlineLevel="0" collapsed="false">
      <c r="A232" s="163"/>
      <c r="B232" s="455"/>
      <c r="C232" s="49" t="n">
        <v>52</v>
      </c>
      <c r="D232" s="432" t="n">
        <v>79</v>
      </c>
      <c r="E232" s="49"/>
      <c r="F232" s="379"/>
      <c r="G232" s="379"/>
      <c r="H232" s="379"/>
      <c r="I232" s="379"/>
      <c r="J232" s="379"/>
      <c r="K232" s="51" t="n">
        <f aca="false">J232+I232+H232+G232+F232+E232</f>
        <v>0</v>
      </c>
      <c r="L232" s="52" t="n">
        <f aca="false">K232*D232</f>
        <v>0</v>
      </c>
      <c r="M232" s="52"/>
      <c r="N232" s="436"/>
      <c r="O232" s="10"/>
      <c r="P232" s="438"/>
      <c r="Q232" s="432"/>
      <c r="R232" s="10"/>
      <c r="S232" s="10"/>
      <c r="T232" s="10"/>
      <c r="U232" s="10"/>
      <c r="V232" s="10"/>
      <c r="W232" s="10"/>
    </row>
    <row r="233" customFormat="false" ht="14.25" hidden="false" customHeight="true" outlineLevel="0" collapsed="false">
      <c r="A233" s="163"/>
      <c r="B233" s="455"/>
      <c r="C233" s="49" t="n">
        <v>54</v>
      </c>
      <c r="D233" s="432" t="n">
        <v>79</v>
      </c>
      <c r="E233" s="49"/>
      <c r="F233" s="379"/>
      <c r="G233" s="379"/>
      <c r="H233" s="379"/>
      <c r="I233" s="379"/>
      <c r="J233" s="379"/>
      <c r="K233" s="51" t="n">
        <f aca="false">J233+I233+H233+G233+F233+E233</f>
        <v>0</v>
      </c>
      <c r="L233" s="52" t="n">
        <f aca="false">K233*D233</f>
        <v>0</v>
      </c>
      <c r="M233" s="52"/>
      <c r="N233" s="436"/>
      <c r="O233" s="10"/>
      <c r="P233" s="438"/>
      <c r="Q233" s="432"/>
      <c r="R233" s="10"/>
      <c r="S233" s="10"/>
      <c r="T233" s="10"/>
      <c r="U233" s="10"/>
      <c r="V233" s="10"/>
      <c r="W233" s="10"/>
    </row>
    <row r="234" customFormat="false" ht="14.25" hidden="false" customHeight="true" outlineLevel="0" collapsed="false">
      <c r="A234" s="167" t="s">
        <v>513</v>
      </c>
      <c r="B234" s="161" t="s">
        <v>320</v>
      </c>
      <c r="C234" s="36"/>
      <c r="D234" s="448" t="n">
        <v>0</v>
      </c>
      <c r="E234" s="445" t="s">
        <v>17</v>
      </c>
      <c r="F234" s="463" t="s">
        <v>421</v>
      </c>
      <c r="G234" s="464" t="s">
        <v>514</v>
      </c>
      <c r="H234" s="465" t="s">
        <v>515</v>
      </c>
      <c r="I234" s="466" t="s">
        <v>516</v>
      </c>
      <c r="J234" s="467" t="s">
        <v>517</v>
      </c>
      <c r="K234" s="44" t="n">
        <f aca="false">K235+K236+K237+K238+K239+K240+K241</f>
        <v>0</v>
      </c>
      <c r="L234" s="46"/>
      <c r="M234" s="46"/>
      <c r="N234" s="436"/>
      <c r="O234" s="10"/>
      <c r="P234" s="438"/>
      <c r="Q234" s="432"/>
      <c r="R234" s="10"/>
      <c r="S234" s="10"/>
      <c r="T234" s="10"/>
      <c r="U234" s="10"/>
      <c r="V234" s="10"/>
      <c r="W234" s="10"/>
    </row>
    <row r="235" customFormat="false" ht="14.25" hidden="false" customHeight="true" outlineLevel="0" collapsed="false">
      <c r="A235" s="163"/>
      <c r="B235" s="164"/>
      <c r="C235" s="49" t="n">
        <v>42</v>
      </c>
      <c r="D235" s="432" t="n">
        <v>70</v>
      </c>
      <c r="E235" s="49"/>
      <c r="F235" s="80"/>
      <c r="G235" s="80"/>
      <c r="H235" s="80"/>
      <c r="I235" s="80"/>
      <c r="J235" s="80"/>
      <c r="K235" s="51" t="n">
        <f aca="false">J235+I235+H235+G235+F235+E235</f>
        <v>0</v>
      </c>
      <c r="L235" s="52" t="n">
        <f aca="false">K235*D235</f>
        <v>0</v>
      </c>
      <c r="M235" s="52"/>
      <c r="N235" s="436"/>
      <c r="O235" s="10"/>
      <c r="P235" s="438"/>
      <c r="Q235" s="432"/>
      <c r="R235" s="10"/>
      <c r="S235" s="10"/>
      <c r="T235" s="10"/>
      <c r="U235" s="10"/>
      <c r="V235" s="10"/>
      <c r="W235" s="10"/>
    </row>
    <row r="236" customFormat="false" ht="14.25" hidden="false" customHeight="true" outlineLevel="0" collapsed="false">
      <c r="A236" s="163"/>
      <c r="B236" s="164"/>
      <c r="C236" s="49" t="n">
        <v>44</v>
      </c>
      <c r="D236" s="432" t="n">
        <v>70</v>
      </c>
      <c r="E236" s="49"/>
      <c r="F236" s="80"/>
      <c r="G236" s="80"/>
      <c r="H236" s="80"/>
      <c r="I236" s="80"/>
      <c r="J236" s="80"/>
      <c r="K236" s="51" t="n">
        <f aca="false">J236+I236+H236+G236+F236+E236</f>
        <v>0</v>
      </c>
      <c r="L236" s="52" t="n">
        <f aca="false">K236*D236</f>
        <v>0</v>
      </c>
      <c r="M236" s="52"/>
      <c r="N236" s="436"/>
      <c r="O236" s="10"/>
      <c r="P236" s="438"/>
      <c r="Q236" s="432"/>
      <c r="R236" s="10"/>
      <c r="S236" s="10"/>
      <c r="T236" s="10"/>
      <c r="U236" s="10"/>
      <c r="V236" s="10"/>
      <c r="W236" s="10"/>
    </row>
    <row r="237" customFormat="false" ht="14.25" hidden="false" customHeight="true" outlineLevel="0" collapsed="false">
      <c r="A237" s="163"/>
      <c r="B237" s="164"/>
      <c r="C237" s="49" t="n">
        <v>46</v>
      </c>
      <c r="D237" s="432" t="n">
        <v>70</v>
      </c>
      <c r="E237" s="49"/>
      <c r="F237" s="80"/>
      <c r="G237" s="80"/>
      <c r="H237" s="80"/>
      <c r="I237" s="80"/>
      <c r="J237" s="80"/>
      <c r="K237" s="51" t="n">
        <f aca="false">J237+I237+H237+G237+F237+E237</f>
        <v>0</v>
      </c>
      <c r="L237" s="52" t="n">
        <f aca="false">K237*D237</f>
        <v>0</v>
      </c>
      <c r="M237" s="52"/>
      <c r="N237" s="436"/>
      <c r="O237" s="10"/>
      <c r="P237" s="438"/>
      <c r="Q237" s="432"/>
      <c r="R237" s="10"/>
      <c r="S237" s="10"/>
      <c r="T237" s="10"/>
      <c r="U237" s="10"/>
      <c r="V237" s="10"/>
      <c r="W237" s="10"/>
    </row>
    <row r="238" customFormat="false" ht="14.25" hidden="false" customHeight="true" outlineLevel="0" collapsed="false">
      <c r="A238" s="163"/>
      <c r="B238" s="164"/>
      <c r="C238" s="49" t="n">
        <v>48</v>
      </c>
      <c r="D238" s="432" t="n">
        <v>70</v>
      </c>
      <c r="E238" s="49"/>
      <c r="F238" s="80"/>
      <c r="G238" s="80"/>
      <c r="H238" s="80"/>
      <c r="I238" s="80"/>
      <c r="J238" s="80"/>
      <c r="K238" s="51" t="n">
        <f aca="false">J238+I238+H238+G238+F238+E238</f>
        <v>0</v>
      </c>
      <c r="L238" s="52" t="n">
        <f aca="false">K238*D238</f>
        <v>0</v>
      </c>
      <c r="M238" s="52"/>
      <c r="N238" s="436"/>
      <c r="O238" s="10"/>
      <c r="P238" s="438"/>
      <c r="Q238" s="432"/>
      <c r="R238" s="10"/>
      <c r="S238" s="10"/>
      <c r="T238" s="10"/>
      <c r="U238" s="10"/>
      <c r="V238" s="10"/>
      <c r="W238" s="10"/>
    </row>
    <row r="239" customFormat="false" ht="14.25" hidden="false" customHeight="true" outlineLevel="0" collapsed="false">
      <c r="A239" s="329"/>
      <c r="B239" s="164"/>
      <c r="C239" s="49" t="n">
        <v>50</v>
      </c>
      <c r="D239" s="432" t="n">
        <v>70</v>
      </c>
      <c r="E239" s="49"/>
      <c r="F239" s="80"/>
      <c r="G239" s="80"/>
      <c r="H239" s="80"/>
      <c r="I239" s="80"/>
      <c r="J239" s="80"/>
      <c r="K239" s="51" t="n">
        <f aca="false">J239+I239+H239+G239+F239+E239</f>
        <v>0</v>
      </c>
      <c r="L239" s="52" t="n">
        <f aca="false">K239*D239</f>
        <v>0</v>
      </c>
      <c r="M239" s="52"/>
      <c r="N239" s="436"/>
      <c r="O239" s="10"/>
      <c r="P239" s="438"/>
      <c r="Q239" s="432"/>
      <c r="R239" s="10"/>
      <c r="S239" s="10"/>
      <c r="T239" s="10"/>
      <c r="U239" s="10"/>
      <c r="V239" s="10"/>
      <c r="W239" s="10"/>
    </row>
    <row r="240" customFormat="false" ht="14.25" hidden="false" customHeight="true" outlineLevel="0" collapsed="false">
      <c r="A240" s="163"/>
      <c r="B240" s="455"/>
      <c r="C240" s="49" t="n">
        <v>52</v>
      </c>
      <c r="D240" s="432" t="n">
        <v>79</v>
      </c>
      <c r="E240" s="49"/>
      <c r="F240" s="80"/>
      <c r="G240" s="80"/>
      <c r="H240" s="80"/>
      <c r="I240" s="80"/>
      <c r="J240" s="80"/>
      <c r="K240" s="51" t="n">
        <f aca="false">J240+I240+H240+G240+F240+E240</f>
        <v>0</v>
      </c>
      <c r="L240" s="52" t="n">
        <f aca="false">K240*D240</f>
        <v>0</v>
      </c>
      <c r="M240" s="52"/>
      <c r="N240" s="436"/>
      <c r="O240" s="10"/>
      <c r="P240" s="438"/>
      <c r="Q240" s="432"/>
      <c r="R240" s="10"/>
      <c r="S240" s="10"/>
      <c r="T240" s="10"/>
      <c r="U240" s="10"/>
      <c r="V240" s="10"/>
      <c r="W240" s="10"/>
    </row>
    <row r="241" customFormat="false" ht="14.25" hidden="false" customHeight="true" outlineLevel="0" collapsed="false">
      <c r="A241" s="163"/>
      <c r="B241" s="455"/>
      <c r="C241" s="49" t="n">
        <v>54</v>
      </c>
      <c r="D241" s="432" t="n">
        <v>79</v>
      </c>
      <c r="E241" s="49"/>
      <c r="F241" s="80"/>
      <c r="G241" s="80"/>
      <c r="H241" s="80"/>
      <c r="I241" s="80"/>
      <c r="J241" s="80"/>
      <c r="K241" s="51" t="n">
        <f aca="false">J241+I241+H241+G241+F241+E241</f>
        <v>0</v>
      </c>
      <c r="L241" s="52" t="n">
        <f aca="false">K241*D241</f>
        <v>0</v>
      </c>
      <c r="M241" s="52"/>
      <c r="N241" s="436"/>
      <c r="O241" s="10"/>
      <c r="P241" s="438"/>
      <c r="Q241" s="432"/>
      <c r="R241" s="10"/>
      <c r="S241" s="10"/>
      <c r="T241" s="10"/>
      <c r="U241" s="10"/>
      <c r="V241" s="10"/>
      <c r="W241" s="10"/>
    </row>
    <row r="242" customFormat="false" ht="14.25" hidden="false" customHeight="true" outlineLevel="0" collapsed="false">
      <c r="A242" s="163" t="s">
        <v>518</v>
      </c>
      <c r="B242" s="337" t="s">
        <v>320</v>
      </c>
      <c r="C242" s="49"/>
      <c r="D242" s="432"/>
      <c r="E242" s="447" t="s">
        <v>266</v>
      </c>
      <c r="F242" s="447" t="s">
        <v>310</v>
      </c>
      <c r="G242" s="459" t="s">
        <v>511</v>
      </c>
      <c r="H242" s="460" t="s">
        <v>414</v>
      </c>
      <c r="I242" s="462" t="s">
        <v>160</v>
      </c>
      <c r="J242" s="447" t="s">
        <v>358</v>
      </c>
      <c r="K242" s="106" t="n">
        <f aca="false">K243+K244+K245+K247+K249+K249</f>
        <v>0</v>
      </c>
      <c r="L242" s="52"/>
      <c r="M242" s="52"/>
      <c r="N242" s="436"/>
      <c r="O242" s="10"/>
      <c r="P242" s="438"/>
      <c r="Q242" s="432"/>
      <c r="R242" s="10"/>
      <c r="S242" s="10"/>
      <c r="T242" s="10"/>
      <c r="U242" s="10"/>
      <c r="V242" s="10"/>
      <c r="W242" s="10"/>
    </row>
    <row r="243" customFormat="false" ht="14.25" hidden="false" customHeight="true" outlineLevel="0" collapsed="false">
      <c r="A243" s="163"/>
      <c r="B243" s="164"/>
      <c r="C243" s="49" t="n">
        <v>44</v>
      </c>
      <c r="D243" s="432" t="n">
        <v>76</v>
      </c>
      <c r="E243" s="74"/>
      <c r="F243" s="74"/>
      <c r="G243" s="74"/>
      <c r="H243" s="74"/>
      <c r="I243" s="74"/>
      <c r="J243" s="74"/>
      <c r="K243" s="51" t="n">
        <f aca="false">J243+I243+H243+G243+F243+E243</f>
        <v>0</v>
      </c>
      <c r="L243" s="52" t="n">
        <f aca="false">K243*D243</f>
        <v>0</v>
      </c>
      <c r="M243" s="52"/>
      <c r="N243" s="436"/>
      <c r="O243" s="10"/>
      <c r="P243" s="438"/>
      <c r="Q243" s="432"/>
      <c r="R243" s="10"/>
      <c r="S243" s="10"/>
      <c r="T243" s="10"/>
      <c r="U243" s="10"/>
      <c r="V243" s="10"/>
      <c r="W243" s="10"/>
    </row>
    <row r="244" customFormat="false" ht="14.25" hidden="false" customHeight="true" outlineLevel="0" collapsed="false">
      <c r="A244" s="163"/>
      <c r="B244" s="164"/>
      <c r="C244" s="49" t="n">
        <v>46</v>
      </c>
      <c r="D244" s="432" t="n">
        <v>76</v>
      </c>
      <c r="E244" s="49"/>
      <c r="F244" s="49"/>
      <c r="G244" s="49"/>
      <c r="H244" s="49"/>
      <c r="I244" s="49"/>
      <c r="J244" s="49"/>
      <c r="K244" s="51" t="n">
        <f aca="false">J244+I244+H244+G244+F244+E244</f>
        <v>0</v>
      </c>
      <c r="L244" s="52" t="n">
        <f aca="false">K244*D244</f>
        <v>0</v>
      </c>
      <c r="M244" s="52"/>
      <c r="N244" s="436"/>
      <c r="O244" s="10"/>
      <c r="P244" s="438"/>
      <c r="Q244" s="432"/>
      <c r="R244" s="10"/>
      <c r="S244" s="10"/>
      <c r="T244" s="10"/>
      <c r="U244" s="10"/>
      <c r="V244" s="10"/>
      <c r="W244" s="10"/>
    </row>
    <row r="245" customFormat="false" ht="14.25" hidden="false" customHeight="true" outlineLevel="0" collapsed="false">
      <c r="A245" s="163"/>
      <c r="B245" s="164"/>
      <c r="C245" s="49" t="n">
        <v>48</v>
      </c>
      <c r="D245" s="432" t="n">
        <v>76</v>
      </c>
      <c r="E245" s="49"/>
      <c r="F245" s="49"/>
      <c r="G245" s="49"/>
      <c r="H245" s="49"/>
      <c r="I245" s="49"/>
      <c r="J245" s="49"/>
      <c r="K245" s="51" t="n">
        <f aca="false">J245+I245+H245+G245+F245+E245</f>
        <v>0</v>
      </c>
      <c r="L245" s="52" t="n">
        <f aca="false">K245*D245</f>
        <v>0</v>
      </c>
      <c r="M245" s="52"/>
      <c r="N245" s="436"/>
      <c r="O245" s="10"/>
      <c r="P245" s="438"/>
      <c r="Q245" s="432"/>
      <c r="R245" s="10"/>
      <c r="S245" s="10"/>
      <c r="T245" s="10"/>
      <c r="U245" s="10"/>
      <c r="V245" s="10"/>
      <c r="W245" s="10"/>
    </row>
    <row r="246" customFormat="false" ht="14.25" hidden="false" customHeight="true" outlineLevel="0" collapsed="false">
      <c r="A246" s="163"/>
      <c r="B246" s="164"/>
      <c r="C246" s="49" t="n">
        <v>50</v>
      </c>
      <c r="D246" s="432" t="n">
        <v>76</v>
      </c>
      <c r="E246" s="49"/>
      <c r="F246" s="49"/>
      <c r="G246" s="49"/>
      <c r="H246" s="49"/>
      <c r="I246" s="49"/>
      <c r="J246" s="49"/>
      <c r="K246" s="51" t="n">
        <f aca="false">J246+I246+H246+G246+F246+E246</f>
        <v>0</v>
      </c>
      <c r="L246" s="52" t="n">
        <f aca="false">K246*D246</f>
        <v>0</v>
      </c>
      <c r="M246" s="52"/>
      <c r="N246" s="436"/>
      <c r="O246" s="10"/>
      <c r="P246" s="438"/>
      <c r="Q246" s="432"/>
      <c r="R246" s="10"/>
      <c r="S246" s="10"/>
      <c r="T246" s="10"/>
      <c r="U246" s="10"/>
      <c r="V246" s="10"/>
      <c r="W246" s="10"/>
    </row>
    <row r="247" customFormat="false" ht="14.25" hidden="false" customHeight="true" outlineLevel="0" collapsed="false">
      <c r="A247" s="163"/>
      <c r="B247" s="164"/>
      <c r="C247" s="49" t="n">
        <v>52</v>
      </c>
      <c r="D247" s="432" t="n">
        <v>85</v>
      </c>
      <c r="E247" s="49"/>
      <c r="F247" s="49"/>
      <c r="G247" s="49"/>
      <c r="H247" s="49"/>
      <c r="I247" s="49"/>
      <c r="J247" s="49"/>
      <c r="K247" s="51" t="n">
        <f aca="false">J247+I247+H247+G247+F247+E247</f>
        <v>0</v>
      </c>
      <c r="L247" s="52" t="n">
        <f aca="false">K247*D247</f>
        <v>0</v>
      </c>
      <c r="M247" s="52"/>
      <c r="N247" s="436"/>
      <c r="O247" s="10"/>
      <c r="P247" s="438"/>
      <c r="Q247" s="432"/>
      <c r="R247" s="10"/>
      <c r="S247" s="10"/>
      <c r="T247" s="10"/>
      <c r="U247" s="10"/>
      <c r="V247" s="10"/>
      <c r="W247" s="10"/>
    </row>
    <row r="248" customFormat="false" ht="14.25" hidden="false" customHeight="true" outlineLevel="0" collapsed="false">
      <c r="A248" s="163"/>
      <c r="B248" s="164"/>
      <c r="C248" s="49" t="n">
        <v>54</v>
      </c>
      <c r="D248" s="432" t="n">
        <v>85</v>
      </c>
      <c r="E248" s="49"/>
      <c r="F248" s="49"/>
      <c r="G248" s="49"/>
      <c r="H248" s="49"/>
      <c r="I248" s="49"/>
      <c r="J248" s="49"/>
      <c r="K248" s="51" t="n">
        <f aca="false">J248+I248+H248+G248+F248+E248</f>
        <v>0</v>
      </c>
      <c r="L248" s="52" t="n">
        <f aca="false">K248*D248</f>
        <v>0</v>
      </c>
      <c r="M248" s="52"/>
      <c r="N248" s="436"/>
      <c r="O248" s="10"/>
      <c r="P248" s="438"/>
      <c r="Q248" s="432"/>
      <c r="R248" s="10"/>
      <c r="S248" s="10"/>
      <c r="T248" s="10"/>
      <c r="U248" s="10"/>
      <c r="V248" s="10"/>
      <c r="W248" s="10"/>
    </row>
    <row r="249" customFormat="false" ht="14.25" hidden="false" customHeight="true" outlineLevel="0" collapsed="false">
      <c r="A249" s="163"/>
      <c r="B249" s="164"/>
      <c r="C249" s="49" t="n">
        <v>56</v>
      </c>
      <c r="D249" s="432" t="n">
        <v>94</v>
      </c>
      <c r="E249" s="49"/>
      <c r="F249" s="49"/>
      <c r="G249" s="49"/>
      <c r="H249" s="49"/>
      <c r="I249" s="49"/>
      <c r="J249" s="49"/>
      <c r="K249" s="51" t="n">
        <f aca="false">J249+I249+H249+G249+F249+E249</f>
        <v>0</v>
      </c>
      <c r="L249" s="52" t="n">
        <f aca="false">K249*D249</f>
        <v>0</v>
      </c>
      <c r="M249" s="52"/>
      <c r="N249" s="436"/>
      <c r="O249" s="10"/>
      <c r="P249" s="438"/>
      <c r="Q249" s="432"/>
      <c r="R249" s="10"/>
      <c r="S249" s="10"/>
      <c r="T249" s="10"/>
      <c r="U249" s="10"/>
      <c r="V249" s="10"/>
      <c r="W249" s="10"/>
    </row>
    <row r="250" customFormat="false" ht="14.25" hidden="false" customHeight="true" outlineLevel="0" collapsed="false">
      <c r="A250" s="167" t="s">
        <v>519</v>
      </c>
      <c r="B250" s="161" t="s">
        <v>320</v>
      </c>
      <c r="C250" s="36"/>
      <c r="D250" s="448"/>
      <c r="E250" s="445" t="s">
        <v>266</v>
      </c>
      <c r="F250" s="445" t="s">
        <v>310</v>
      </c>
      <c r="G250" s="468" t="s">
        <v>511</v>
      </c>
      <c r="H250" s="469" t="s">
        <v>414</v>
      </c>
      <c r="I250" s="470" t="s">
        <v>512</v>
      </c>
      <c r="J250" s="471" t="s">
        <v>17</v>
      </c>
      <c r="K250" s="44"/>
      <c r="L250" s="46"/>
      <c r="M250" s="46"/>
      <c r="N250" s="436"/>
      <c r="O250" s="10"/>
      <c r="P250" s="438"/>
      <c r="Q250" s="432"/>
      <c r="R250" s="10"/>
      <c r="S250" s="10"/>
      <c r="T250" s="10"/>
      <c r="U250" s="10"/>
      <c r="V250" s="10"/>
      <c r="W250" s="10"/>
    </row>
    <row r="251" customFormat="false" ht="14.25" hidden="false" customHeight="true" outlineLevel="0" collapsed="false">
      <c r="A251" s="163"/>
      <c r="B251" s="164"/>
      <c r="C251" s="49" t="n">
        <v>42</v>
      </c>
      <c r="D251" s="432" t="n">
        <v>76</v>
      </c>
      <c r="E251" s="74"/>
      <c r="F251" s="74"/>
      <c r="G251" s="74"/>
      <c r="H251" s="74"/>
      <c r="I251" s="74"/>
      <c r="J251" s="74"/>
      <c r="K251" s="51" t="n">
        <f aca="false">J251+I251+H251+G251+F251+E251</f>
        <v>0</v>
      </c>
      <c r="L251" s="52" t="n">
        <f aca="false">K251*D251</f>
        <v>0</v>
      </c>
      <c r="M251" s="52"/>
      <c r="N251" s="436"/>
      <c r="O251" s="10"/>
      <c r="P251" s="438"/>
      <c r="Q251" s="432"/>
      <c r="R251" s="10"/>
      <c r="S251" s="10"/>
      <c r="T251" s="10"/>
      <c r="U251" s="10"/>
      <c r="V251" s="10"/>
      <c r="W251" s="10"/>
    </row>
    <row r="252" customFormat="false" ht="14.25" hidden="false" customHeight="true" outlineLevel="0" collapsed="false">
      <c r="A252" s="163"/>
      <c r="B252" s="164"/>
      <c r="C252" s="49" t="n">
        <v>44</v>
      </c>
      <c r="D252" s="432" t="n">
        <v>76</v>
      </c>
      <c r="E252" s="74"/>
      <c r="F252" s="74"/>
      <c r="G252" s="74"/>
      <c r="H252" s="74"/>
      <c r="I252" s="74"/>
      <c r="J252" s="74"/>
      <c r="K252" s="51" t="n">
        <f aca="false">J252+I252+H252+G252+F252+E252</f>
        <v>0</v>
      </c>
      <c r="L252" s="52" t="n">
        <f aca="false">K252*D252</f>
        <v>0</v>
      </c>
      <c r="M252" s="52"/>
      <c r="N252" s="436"/>
      <c r="O252" s="10"/>
      <c r="P252" s="438"/>
      <c r="Q252" s="432"/>
      <c r="R252" s="10"/>
      <c r="S252" s="10"/>
      <c r="T252" s="10"/>
      <c r="U252" s="10"/>
      <c r="V252" s="10"/>
      <c r="W252" s="10"/>
    </row>
    <row r="253" customFormat="false" ht="14.25" hidden="false" customHeight="true" outlineLevel="0" collapsed="false">
      <c r="A253" s="163"/>
      <c r="B253" s="164"/>
      <c r="C253" s="49" t="n">
        <v>46</v>
      </c>
      <c r="D253" s="432" t="n">
        <v>76</v>
      </c>
      <c r="E253" s="74"/>
      <c r="F253" s="74"/>
      <c r="G253" s="74"/>
      <c r="H253" s="74"/>
      <c r="I253" s="74"/>
      <c r="J253" s="74"/>
      <c r="K253" s="51" t="n">
        <f aca="false">J253+I253+H253+G253+F253+E253</f>
        <v>0</v>
      </c>
      <c r="L253" s="52" t="n">
        <f aca="false">K253*D253</f>
        <v>0</v>
      </c>
      <c r="M253" s="52"/>
      <c r="N253" s="436"/>
      <c r="O253" s="10"/>
      <c r="P253" s="438"/>
      <c r="Q253" s="432"/>
      <c r="R253" s="10"/>
      <c r="S253" s="10"/>
      <c r="T253" s="10"/>
      <c r="U253" s="10"/>
      <c r="V253" s="10"/>
      <c r="W253" s="10"/>
    </row>
    <row r="254" customFormat="false" ht="14.25" hidden="false" customHeight="true" outlineLevel="0" collapsed="false">
      <c r="A254" s="163"/>
      <c r="B254" s="164"/>
      <c r="C254" s="49" t="n">
        <v>48</v>
      </c>
      <c r="D254" s="432" t="n">
        <v>76</v>
      </c>
      <c r="E254" s="74"/>
      <c r="F254" s="74"/>
      <c r="G254" s="74"/>
      <c r="H254" s="74"/>
      <c r="I254" s="74"/>
      <c r="J254" s="74"/>
      <c r="K254" s="51" t="n">
        <f aca="false">J254+I254+H254+G254+F254+E254</f>
        <v>0</v>
      </c>
      <c r="L254" s="52" t="n">
        <f aca="false">K254*D254</f>
        <v>0</v>
      </c>
      <c r="M254" s="52"/>
      <c r="N254" s="436"/>
      <c r="O254" s="10"/>
      <c r="P254" s="438"/>
      <c r="Q254" s="432"/>
      <c r="R254" s="10"/>
      <c r="S254" s="10"/>
      <c r="T254" s="10"/>
      <c r="U254" s="10"/>
      <c r="V254" s="10"/>
      <c r="W254" s="10"/>
    </row>
    <row r="255" customFormat="false" ht="14.25" hidden="false" customHeight="true" outlineLevel="0" collapsed="false">
      <c r="A255" s="169"/>
      <c r="B255" s="293"/>
      <c r="C255" s="64" t="n">
        <v>50</v>
      </c>
      <c r="D255" s="446" t="n">
        <v>76</v>
      </c>
      <c r="E255" s="313"/>
      <c r="F255" s="313"/>
      <c r="G255" s="313"/>
      <c r="H255" s="313"/>
      <c r="I255" s="313"/>
      <c r="J255" s="313"/>
      <c r="K255" s="67" t="n">
        <f aca="false">J255+I255+H255+G255+F255+E255</f>
        <v>0</v>
      </c>
      <c r="L255" s="68" t="n">
        <f aca="false">K255*D255</f>
        <v>0</v>
      </c>
      <c r="M255" s="68"/>
      <c r="N255" s="436"/>
      <c r="O255" s="10"/>
      <c r="P255" s="438"/>
      <c r="Q255" s="432"/>
      <c r="R255" s="10"/>
      <c r="S255" s="10"/>
      <c r="T255" s="10"/>
      <c r="U255" s="10"/>
      <c r="V255" s="10"/>
      <c r="W255" s="10"/>
    </row>
    <row r="256" customFormat="false" ht="14.25" hidden="false" customHeight="true" outlineLevel="0" collapsed="false">
      <c r="A256" s="163" t="s">
        <v>520</v>
      </c>
      <c r="B256" s="337" t="s">
        <v>320</v>
      </c>
      <c r="C256" s="49"/>
      <c r="D256" s="432" t="n">
        <v>0</v>
      </c>
      <c r="E256" s="447" t="s">
        <v>266</v>
      </c>
      <c r="F256" s="447" t="s">
        <v>307</v>
      </c>
      <c r="G256" s="55"/>
      <c r="H256" s="55"/>
      <c r="I256" s="55"/>
      <c r="J256" s="55"/>
      <c r="K256" s="106"/>
      <c r="L256" s="52"/>
      <c r="M256" s="52"/>
      <c r="N256" s="436"/>
      <c r="O256" s="10"/>
      <c r="P256" s="438"/>
      <c r="Q256" s="432"/>
      <c r="R256" s="10"/>
      <c r="S256" s="10"/>
      <c r="T256" s="10"/>
      <c r="U256" s="10"/>
      <c r="V256" s="10"/>
      <c r="W256" s="10"/>
    </row>
    <row r="257" customFormat="false" ht="14.25" hidden="false" customHeight="true" outlineLevel="0" collapsed="false">
      <c r="A257" s="163"/>
      <c r="B257" s="164"/>
      <c r="C257" s="49" t="n">
        <v>46</v>
      </c>
      <c r="D257" s="432" t="n">
        <v>76</v>
      </c>
      <c r="E257" s="74"/>
      <c r="F257" s="74"/>
      <c r="G257" s="55"/>
      <c r="H257" s="55"/>
      <c r="I257" s="55"/>
      <c r="J257" s="55"/>
      <c r="K257" s="51" t="n">
        <f aca="false">J257+I257+H257+G257+F257+E257</f>
        <v>0</v>
      </c>
      <c r="L257" s="52" t="n">
        <f aca="false">K257*D257</f>
        <v>0</v>
      </c>
      <c r="M257" s="52"/>
      <c r="N257" s="436"/>
      <c r="O257" s="10"/>
      <c r="P257" s="438"/>
      <c r="Q257" s="432"/>
      <c r="R257" s="10"/>
      <c r="S257" s="10"/>
      <c r="T257" s="10"/>
      <c r="U257" s="10"/>
      <c r="V257" s="10"/>
      <c r="W257" s="10"/>
    </row>
    <row r="258" customFormat="false" ht="14.25" hidden="false" customHeight="true" outlineLevel="0" collapsed="false">
      <c r="A258" s="163"/>
      <c r="B258" s="164"/>
      <c r="C258" s="49" t="n">
        <v>48</v>
      </c>
      <c r="D258" s="432" t="n">
        <v>76</v>
      </c>
      <c r="E258" s="74"/>
      <c r="F258" s="74"/>
      <c r="G258" s="55"/>
      <c r="H258" s="55"/>
      <c r="I258" s="55"/>
      <c r="J258" s="55"/>
      <c r="K258" s="51" t="n">
        <f aca="false">J258+I258+H258+G258+F258+E258</f>
        <v>0</v>
      </c>
      <c r="L258" s="52" t="n">
        <f aca="false">K258*D258</f>
        <v>0</v>
      </c>
      <c r="M258" s="52"/>
      <c r="N258" s="436"/>
      <c r="O258" s="10"/>
      <c r="P258" s="438"/>
      <c r="Q258" s="432"/>
      <c r="R258" s="10"/>
      <c r="S258" s="10"/>
      <c r="T258" s="10"/>
      <c r="U258" s="10"/>
      <c r="V258" s="10"/>
      <c r="W258" s="10"/>
    </row>
    <row r="259" customFormat="false" ht="14.25" hidden="false" customHeight="true" outlineLevel="0" collapsed="false">
      <c r="A259" s="163"/>
      <c r="B259" s="164"/>
      <c r="C259" s="49" t="n">
        <v>50</v>
      </c>
      <c r="D259" s="432" t="n">
        <v>76</v>
      </c>
      <c r="E259" s="74"/>
      <c r="F259" s="74"/>
      <c r="G259" s="55"/>
      <c r="H259" s="55"/>
      <c r="I259" s="55"/>
      <c r="J259" s="55"/>
      <c r="K259" s="51" t="n">
        <f aca="false">J259+I259+H259+G259+F259+E259</f>
        <v>0</v>
      </c>
      <c r="L259" s="52" t="n">
        <f aca="false">K259*D259</f>
        <v>0</v>
      </c>
      <c r="M259" s="52"/>
      <c r="N259" s="436"/>
      <c r="O259" s="10"/>
      <c r="P259" s="438"/>
      <c r="Q259" s="432"/>
      <c r="R259" s="10"/>
      <c r="S259" s="10"/>
      <c r="T259" s="10"/>
      <c r="U259" s="10"/>
      <c r="V259" s="10"/>
      <c r="W259" s="10"/>
    </row>
    <row r="260" customFormat="false" ht="14.25" hidden="false" customHeight="true" outlineLevel="0" collapsed="false">
      <c r="A260" s="163"/>
      <c r="B260" s="164"/>
      <c r="C260" s="49" t="n">
        <v>52</v>
      </c>
      <c r="D260" s="432" t="n">
        <v>85</v>
      </c>
      <c r="E260" s="74"/>
      <c r="F260" s="74"/>
      <c r="G260" s="55"/>
      <c r="H260" s="55"/>
      <c r="I260" s="55"/>
      <c r="J260" s="55"/>
      <c r="K260" s="51" t="n">
        <f aca="false">J260+I260+H260+G260+F260+E260</f>
        <v>0</v>
      </c>
      <c r="L260" s="52" t="n">
        <f aca="false">K260*D260</f>
        <v>0</v>
      </c>
      <c r="M260" s="52"/>
      <c r="N260" s="436"/>
      <c r="O260" s="10"/>
      <c r="P260" s="438"/>
      <c r="Q260" s="432"/>
      <c r="R260" s="10"/>
      <c r="S260" s="10"/>
      <c r="T260" s="10"/>
      <c r="U260" s="10"/>
      <c r="V260" s="10"/>
      <c r="W260" s="10"/>
    </row>
    <row r="261" customFormat="false" ht="14.25" hidden="false" customHeight="true" outlineLevel="0" collapsed="false">
      <c r="A261" s="163"/>
      <c r="B261" s="164"/>
      <c r="C261" s="49" t="n">
        <v>54</v>
      </c>
      <c r="D261" s="432" t="n">
        <v>85</v>
      </c>
      <c r="E261" s="74"/>
      <c r="F261" s="74"/>
      <c r="G261" s="55"/>
      <c r="H261" s="55"/>
      <c r="I261" s="55"/>
      <c r="J261" s="55"/>
      <c r="K261" s="51" t="n">
        <f aca="false">J261+I261+H261+G261+F261+E261</f>
        <v>0</v>
      </c>
      <c r="L261" s="52" t="n">
        <f aca="false">K261*D261</f>
        <v>0</v>
      </c>
      <c r="M261" s="52"/>
      <c r="N261" s="436"/>
      <c r="O261" s="10"/>
      <c r="P261" s="438"/>
      <c r="Q261" s="432"/>
      <c r="R261" s="10"/>
      <c r="S261" s="10"/>
      <c r="T261" s="10"/>
      <c r="U261" s="10"/>
      <c r="V261" s="10"/>
      <c r="W261" s="10"/>
    </row>
    <row r="262" customFormat="false" ht="14.25" hidden="false" customHeight="true" outlineLevel="0" collapsed="false">
      <c r="A262" s="163"/>
      <c r="B262" s="164"/>
      <c r="C262" s="49" t="n">
        <v>56</v>
      </c>
      <c r="D262" s="432" t="n">
        <v>94</v>
      </c>
      <c r="E262" s="74"/>
      <c r="F262" s="74"/>
      <c r="G262" s="55"/>
      <c r="H262" s="55"/>
      <c r="I262" s="55"/>
      <c r="J262" s="55"/>
      <c r="K262" s="51" t="n">
        <f aca="false">J262+I262+H262+G262+F262+E262</f>
        <v>0</v>
      </c>
      <c r="L262" s="52" t="n">
        <f aca="false">K262*D262</f>
        <v>0</v>
      </c>
      <c r="M262" s="52"/>
      <c r="N262" s="436"/>
      <c r="O262" s="10"/>
      <c r="P262" s="438"/>
      <c r="Q262" s="432"/>
      <c r="R262" s="10"/>
      <c r="S262" s="10"/>
      <c r="T262" s="10"/>
      <c r="U262" s="10"/>
      <c r="V262" s="10"/>
      <c r="W262" s="10"/>
    </row>
    <row r="263" customFormat="false" ht="14.25" hidden="false" customHeight="true" outlineLevel="0" collapsed="false">
      <c r="A263" s="167" t="s">
        <v>521</v>
      </c>
      <c r="B263" s="161" t="s">
        <v>320</v>
      </c>
      <c r="C263" s="36"/>
      <c r="D263" s="448" t="n">
        <v>0</v>
      </c>
      <c r="E263" s="445" t="s">
        <v>310</v>
      </c>
      <c r="F263" s="445" t="s">
        <v>414</v>
      </c>
      <c r="G263" s="445" t="s">
        <v>307</v>
      </c>
      <c r="H263" s="445" t="s">
        <v>266</v>
      </c>
      <c r="I263" s="89"/>
      <c r="J263" s="89"/>
      <c r="K263" s="44" t="n">
        <f aca="false">K264+K265+K266+K268</f>
        <v>0</v>
      </c>
      <c r="L263" s="46"/>
      <c r="M263" s="46"/>
      <c r="N263" s="436"/>
      <c r="O263" s="10"/>
      <c r="P263" s="438"/>
      <c r="Q263" s="432"/>
      <c r="R263" s="10"/>
      <c r="S263" s="10"/>
      <c r="T263" s="10"/>
      <c r="U263" s="10"/>
      <c r="V263" s="10"/>
      <c r="W263" s="10"/>
    </row>
    <row r="264" customFormat="false" ht="14.25" hidden="false" customHeight="true" outlineLevel="0" collapsed="false">
      <c r="A264" s="163"/>
      <c r="B264" s="164"/>
      <c r="C264" s="49" t="n">
        <v>40</v>
      </c>
      <c r="D264" s="432" t="n">
        <v>76</v>
      </c>
      <c r="E264" s="74"/>
      <c r="F264" s="74"/>
      <c r="G264" s="74"/>
      <c r="H264" s="74"/>
      <c r="I264" s="55"/>
      <c r="J264" s="55"/>
      <c r="K264" s="51" t="n">
        <f aca="false">J264+I264+H264+G264+F264+E264</f>
        <v>0</v>
      </c>
      <c r="L264" s="52" t="n">
        <f aca="false">K264*D264</f>
        <v>0</v>
      </c>
      <c r="M264" s="52"/>
      <c r="N264" s="436"/>
      <c r="O264" s="10"/>
      <c r="P264" s="438"/>
      <c r="Q264" s="432"/>
      <c r="R264" s="10"/>
      <c r="S264" s="10"/>
      <c r="T264" s="10"/>
      <c r="U264" s="10"/>
      <c r="V264" s="10"/>
      <c r="W264" s="10"/>
    </row>
    <row r="265" customFormat="false" ht="14.25" hidden="false" customHeight="true" outlineLevel="0" collapsed="false">
      <c r="A265" s="163"/>
      <c r="B265" s="164"/>
      <c r="C265" s="49" t="n">
        <v>42</v>
      </c>
      <c r="D265" s="432" t="n">
        <v>76</v>
      </c>
      <c r="E265" s="74"/>
      <c r="F265" s="74"/>
      <c r="G265" s="74"/>
      <c r="H265" s="74"/>
      <c r="I265" s="55"/>
      <c r="J265" s="55"/>
      <c r="K265" s="51" t="n">
        <f aca="false">J265+I265+H265+G265+F265+E265</f>
        <v>0</v>
      </c>
      <c r="L265" s="52" t="n">
        <f aca="false">K265*D265</f>
        <v>0</v>
      </c>
      <c r="M265" s="52"/>
      <c r="N265" s="436"/>
      <c r="O265" s="10"/>
      <c r="P265" s="438"/>
      <c r="Q265" s="432"/>
      <c r="R265" s="10"/>
      <c r="S265" s="10"/>
      <c r="T265" s="10"/>
      <c r="U265" s="10"/>
      <c r="V265" s="10"/>
      <c r="W265" s="10"/>
    </row>
    <row r="266" customFormat="false" ht="14.25" hidden="false" customHeight="true" outlineLevel="0" collapsed="false">
      <c r="A266" s="163"/>
      <c r="B266" s="164"/>
      <c r="C266" s="49" t="n">
        <v>44</v>
      </c>
      <c r="D266" s="432" t="n">
        <v>76</v>
      </c>
      <c r="E266" s="74"/>
      <c r="F266" s="74"/>
      <c r="G266" s="74"/>
      <c r="H266" s="74"/>
      <c r="I266" s="55"/>
      <c r="J266" s="55"/>
      <c r="K266" s="51" t="n">
        <f aca="false">J266+I266+H266+G266+F266+E266</f>
        <v>0</v>
      </c>
      <c r="L266" s="52" t="n">
        <f aca="false">K266*D266</f>
        <v>0</v>
      </c>
      <c r="M266" s="52"/>
      <c r="N266" s="436"/>
      <c r="O266" s="10"/>
      <c r="P266" s="438"/>
      <c r="Q266" s="432"/>
      <c r="R266" s="10"/>
      <c r="S266" s="10"/>
      <c r="T266" s="10"/>
      <c r="U266" s="10"/>
      <c r="V266" s="10"/>
      <c r="W266" s="10"/>
    </row>
    <row r="267" customFormat="false" ht="14.25" hidden="false" customHeight="true" outlineLevel="0" collapsed="false">
      <c r="A267" s="163"/>
      <c r="B267" s="164"/>
      <c r="C267" s="49" t="n">
        <v>46</v>
      </c>
      <c r="D267" s="432" t="n">
        <v>76</v>
      </c>
      <c r="E267" s="74"/>
      <c r="F267" s="74"/>
      <c r="G267" s="74"/>
      <c r="H267" s="74"/>
      <c r="I267" s="55"/>
      <c r="J267" s="55"/>
      <c r="K267" s="51" t="n">
        <f aca="false">J267+I267+H267+G267+F267+E267</f>
        <v>0</v>
      </c>
      <c r="L267" s="52" t="n">
        <f aca="false">K267*D267</f>
        <v>0</v>
      </c>
      <c r="M267" s="52"/>
      <c r="N267" s="436"/>
      <c r="O267" s="10"/>
      <c r="P267" s="438"/>
      <c r="Q267" s="432"/>
      <c r="R267" s="10"/>
      <c r="S267" s="10"/>
      <c r="T267" s="10"/>
      <c r="U267" s="10"/>
      <c r="V267" s="10"/>
      <c r="W267" s="10"/>
    </row>
    <row r="268" customFormat="false" ht="14.25" hidden="false" customHeight="true" outlineLevel="0" collapsed="false">
      <c r="A268" s="163"/>
      <c r="B268" s="166"/>
      <c r="C268" s="55"/>
      <c r="D268" s="432" t="n">
        <v>0</v>
      </c>
      <c r="E268" s="55"/>
      <c r="F268" s="55"/>
      <c r="G268" s="55"/>
      <c r="H268" s="55"/>
      <c r="I268" s="55"/>
      <c r="J268" s="55"/>
      <c r="K268" s="51" t="n">
        <f aca="false">J268+I268+H268+G268+F268+E268</f>
        <v>0</v>
      </c>
      <c r="L268" s="52" t="n">
        <f aca="false">K268*D268</f>
        <v>0</v>
      </c>
      <c r="M268" s="52"/>
      <c r="N268" s="436"/>
      <c r="O268" s="10"/>
      <c r="P268" s="438"/>
      <c r="Q268" s="432"/>
      <c r="R268" s="10"/>
      <c r="S268" s="10"/>
      <c r="T268" s="10"/>
      <c r="U268" s="10"/>
      <c r="V268" s="10"/>
      <c r="W268" s="10"/>
    </row>
    <row r="269" customFormat="false" ht="14.25" hidden="false" customHeight="true" outlineLevel="0" collapsed="false">
      <c r="A269" s="169"/>
      <c r="B269" s="170"/>
      <c r="C269" s="66"/>
      <c r="D269" s="446" t="n">
        <v>0</v>
      </c>
      <c r="E269" s="66"/>
      <c r="F269" s="472"/>
      <c r="G269" s="472"/>
      <c r="H269" s="66"/>
      <c r="I269" s="66"/>
      <c r="J269" s="66"/>
      <c r="K269" s="67"/>
      <c r="L269" s="68"/>
      <c r="M269" s="68"/>
      <c r="N269" s="436"/>
      <c r="O269" s="10"/>
      <c r="P269" s="438"/>
      <c r="Q269" s="432"/>
      <c r="R269" s="10"/>
      <c r="S269" s="10"/>
      <c r="T269" s="10"/>
      <c r="U269" s="10"/>
      <c r="V269" s="10"/>
      <c r="W269" s="10"/>
    </row>
    <row r="270" customFormat="false" ht="14.25" hidden="false" customHeight="true" outlineLevel="0" collapsed="false">
      <c r="A270" s="163" t="s">
        <v>522</v>
      </c>
      <c r="B270" s="337" t="s">
        <v>320</v>
      </c>
      <c r="C270" s="49"/>
      <c r="D270" s="432"/>
      <c r="E270" s="447" t="s">
        <v>310</v>
      </c>
      <c r="F270" s="447" t="s">
        <v>414</v>
      </c>
      <c r="G270" s="447" t="s">
        <v>511</v>
      </c>
      <c r="H270" s="447" t="s">
        <v>512</v>
      </c>
      <c r="I270" s="447" t="s">
        <v>421</v>
      </c>
      <c r="J270" s="447" t="s">
        <v>160</v>
      </c>
      <c r="K270" s="106" t="n">
        <f aca="false">K271+K272+K273+K275+K277</f>
        <v>0</v>
      </c>
      <c r="L270" s="52"/>
      <c r="M270" s="52"/>
      <c r="N270" s="436"/>
      <c r="O270" s="10"/>
      <c r="P270" s="438"/>
      <c r="Q270" s="432"/>
      <c r="R270" s="10"/>
      <c r="S270" s="10"/>
      <c r="T270" s="10"/>
      <c r="U270" s="10"/>
      <c r="V270" s="10"/>
      <c r="W270" s="10"/>
    </row>
    <row r="271" customFormat="false" ht="14.25" hidden="false" customHeight="true" outlineLevel="0" collapsed="false">
      <c r="A271" s="163"/>
      <c r="B271" s="164"/>
      <c r="C271" s="49" t="n">
        <v>42</v>
      </c>
      <c r="D271" s="432" t="n">
        <v>94</v>
      </c>
      <c r="E271" s="74"/>
      <c r="F271" s="74"/>
      <c r="G271" s="74"/>
      <c r="H271" s="74"/>
      <c r="I271" s="74"/>
      <c r="J271" s="74"/>
      <c r="K271" s="51" t="n">
        <f aca="false">J271+I271+H271+G271+F271+E271</f>
        <v>0</v>
      </c>
      <c r="L271" s="52" t="n">
        <f aca="false">K271*D271</f>
        <v>0</v>
      </c>
      <c r="M271" s="52"/>
      <c r="N271" s="436"/>
      <c r="O271" s="10"/>
      <c r="P271" s="438"/>
      <c r="Q271" s="432"/>
      <c r="R271" s="10"/>
      <c r="S271" s="10"/>
      <c r="T271" s="10"/>
      <c r="U271" s="10"/>
      <c r="V271" s="10"/>
      <c r="W271" s="10"/>
    </row>
    <row r="272" customFormat="false" ht="14.25" hidden="false" customHeight="true" outlineLevel="0" collapsed="false">
      <c r="A272" s="163"/>
      <c r="B272" s="164"/>
      <c r="C272" s="49" t="n">
        <v>44</v>
      </c>
      <c r="D272" s="432" t="n">
        <v>94</v>
      </c>
      <c r="E272" s="74"/>
      <c r="F272" s="74"/>
      <c r="G272" s="74"/>
      <c r="H272" s="74"/>
      <c r="I272" s="74"/>
      <c r="J272" s="74"/>
      <c r="K272" s="51" t="n">
        <f aca="false">J272+I272+H272+G272+F272+E272</f>
        <v>0</v>
      </c>
      <c r="L272" s="52" t="n">
        <f aca="false">K272*D272</f>
        <v>0</v>
      </c>
      <c r="M272" s="52"/>
      <c r="N272" s="436"/>
      <c r="O272" s="10"/>
      <c r="P272" s="438"/>
      <c r="Q272" s="432"/>
      <c r="R272" s="10"/>
      <c r="S272" s="10"/>
      <c r="T272" s="10"/>
      <c r="U272" s="10"/>
      <c r="V272" s="10"/>
      <c r="W272" s="10"/>
    </row>
    <row r="273" customFormat="false" ht="14.25" hidden="false" customHeight="true" outlineLevel="0" collapsed="false">
      <c r="A273" s="163"/>
      <c r="B273" s="164"/>
      <c r="C273" s="49" t="n">
        <v>46</v>
      </c>
      <c r="D273" s="432" t="n">
        <v>94</v>
      </c>
      <c r="E273" s="74"/>
      <c r="F273" s="74"/>
      <c r="G273" s="74"/>
      <c r="H273" s="74"/>
      <c r="I273" s="74"/>
      <c r="J273" s="74"/>
      <c r="K273" s="51" t="n">
        <f aca="false">J273+I273+H273+G273+F273+E273</f>
        <v>0</v>
      </c>
      <c r="L273" s="52" t="n">
        <f aca="false">K273*D273</f>
        <v>0</v>
      </c>
      <c r="M273" s="52"/>
      <c r="N273" s="436"/>
      <c r="O273" s="10"/>
      <c r="P273" s="438"/>
      <c r="Q273" s="432"/>
      <c r="R273" s="10"/>
      <c r="S273" s="10"/>
      <c r="T273" s="10"/>
      <c r="U273" s="10"/>
      <c r="V273" s="10"/>
      <c r="W273" s="10"/>
    </row>
    <row r="274" customFormat="false" ht="14.25" hidden="false" customHeight="true" outlineLevel="0" collapsed="false">
      <c r="A274" s="163"/>
      <c r="B274" s="164"/>
      <c r="C274" s="49" t="n">
        <v>48</v>
      </c>
      <c r="D274" s="432" t="n">
        <v>94</v>
      </c>
      <c r="E274" s="74"/>
      <c r="F274" s="74"/>
      <c r="G274" s="74"/>
      <c r="H274" s="74"/>
      <c r="I274" s="74"/>
      <c r="J274" s="74"/>
      <c r="K274" s="51" t="n">
        <f aca="false">J274+I274+H274+G274+F274+E274</f>
        <v>0</v>
      </c>
      <c r="L274" s="52" t="n">
        <f aca="false">K274*D274</f>
        <v>0</v>
      </c>
      <c r="M274" s="52"/>
      <c r="N274" s="436"/>
      <c r="O274" s="10"/>
      <c r="P274" s="438"/>
      <c r="Q274" s="432"/>
      <c r="R274" s="10"/>
      <c r="S274" s="10"/>
      <c r="T274" s="10"/>
      <c r="U274" s="10"/>
      <c r="V274" s="10"/>
      <c r="W274" s="10"/>
    </row>
    <row r="275" customFormat="false" ht="14.25" hidden="false" customHeight="true" outlineLevel="0" collapsed="false">
      <c r="A275" s="163"/>
      <c r="B275" s="164"/>
      <c r="C275" s="49" t="n">
        <v>50</v>
      </c>
      <c r="D275" s="432" t="n">
        <v>94</v>
      </c>
      <c r="E275" s="74"/>
      <c r="F275" s="74"/>
      <c r="G275" s="74"/>
      <c r="H275" s="74"/>
      <c r="I275" s="74"/>
      <c r="J275" s="74"/>
      <c r="K275" s="51" t="n">
        <f aca="false">J275+I275+H275+G275+F275+E275</f>
        <v>0</v>
      </c>
      <c r="L275" s="52" t="n">
        <f aca="false">K275*D275</f>
        <v>0</v>
      </c>
      <c r="M275" s="52"/>
      <c r="N275" s="436"/>
      <c r="O275" s="10"/>
      <c r="P275" s="438"/>
      <c r="Q275" s="432"/>
      <c r="R275" s="10"/>
      <c r="S275" s="10"/>
      <c r="T275" s="10"/>
      <c r="U275" s="10"/>
      <c r="V275" s="10"/>
      <c r="W275" s="10"/>
    </row>
    <row r="276" customFormat="false" ht="14.25" hidden="false" customHeight="true" outlineLevel="0" collapsed="false">
      <c r="A276" s="163"/>
      <c r="B276" s="164"/>
      <c r="C276" s="49" t="n">
        <v>52</v>
      </c>
      <c r="D276" s="432" t="n">
        <v>104</v>
      </c>
      <c r="E276" s="74"/>
      <c r="F276" s="74"/>
      <c r="G276" s="74"/>
      <c r="H276" s="74"/>
      <c r="I276" s="74"/>
      <c r="J276" s="74"/>
      <c r="K276" s="51" t="n">
        <f aca="false">J276+I276+H276+G276+F276+E276</f>
        <v>0</v>
      </c>
      <c r="L276" s="52" t="n">
        <f aca="false">K276*D276</f>
        <v>0</v>
      </c>
      <c r="M276" s="52"/>
      <c r="N276" s="436"/>
      <c r="O276" s="10"/>
      <c r="P276" s="438"/>
      <c r="Q276" s="432"/>
      <c r="R276" s="10"/>
      <c r="S276" s="10"/>
      <c r="T276" s="10"/>
      <c r="U276" s="10"/>
      <c r="V276" s="10"/>
      <c r="W276" s="10"/>
    </row>
    <row r="277" customFormat="false" ht="14.25" hidden="false" customHeight="true" outlineLevel="0" collapsed="false">
      <c r="A277" s="163"/>
      <c r="B277" s="164"/>
      <c r="C277" s="49" t="n">
        <v>54</v>
      </c>
      <c r="D277" s="432" t="n">
        <v>104</v>
      </c>
      <c r="E277" s="74"/>
      <c r="F277" s="74"/>
      <c r="G277" s="74"/>
      <c r="H277" s="74"/>
      <c r="I277" s="74"/>
      <c r="J277" s="74"/>
      <c r="K277" s="51" t="n">
        <f aca="false">J277+I277+H277+G277+F277+E277</f>
        <v>0</v>
      </c>
      <c r="L277" s="52" t="n">
        <f aca="false">K277*D277</f>
        <v>0</v>
      </c>
      <c r="M277" s="52"/>
      <c r="N277" s="436"/>
      <c r="O277" s="10"/>
      <c r="P277" s="438"/>
      <c r="Q277" s="432"/>
      <c r="R277" s="10"/>
      <c r="S277" s="10"/>
      <c r="T277" s="10"/>
      <c r="U277" s="10"/>
      <c r="V277" s="10"/>
      <c r="W277" s="10"/>
    </row>
    <row r="278" customFormat="false" ht="14.25" hidden="false" customHeight="true" outlineLevel="0" collapsed="false">
      <c r="A278" s="167" t="s">
        <v>523</v>
      </c>
      <c r="B278" s="161" t="s">
        <v>320</v>
      </c>
      <c r="C278" s="36"/>
      <c r="D278" s="448"/>
      <c r="E278" s="445" t="s">
        <v>414</v>
      </c>
      <c r="F278" s="89"/>
      <c r="G278" s="89"/>
      <c r="H278" s="89"/>
      <c r="I278" s="89"/>
      <c r="J278" s="89"/>
      <c r="K278" s="44" t="n">
        <f aca="false">K279+K280+K281+K283+K285</f>
        <v>0</v>
      </c>
      <c r="L278" s="46"/>
      <c r="M278" s="46"/>
      <c r="N278" s="436"/>
      <c r="O278" s="10"/>
      <c r="P278" s="438"/>
      <c r="Q278" s="432"/>
      <c r="R278" s="10"/>
      <c r="S278" s="10"/>
      <c r="T278" s="10"/>
      <c r="U278" s="10"/>
      <c r="V278" s="10"/>
      <c r="W278" s="10"/>
    </row>
    <row r="279" customFormat="false" ht="14.25" hidden="false" customHeight="true" outlineLevel="0" collapsed="false">
      <c r="A279" s="163"/>
      <c r="B279" s="164"/>
      <c r="C279" s="49" t="n">
        <v>42</v>
      </c>
      <c r="D279" s="432" t="n">
        <v>94</v>
      </c>
      <c r="E279" s="74"/>
      <c r="F279" s="55"/>
      <c r="G279" s="55"/>
      <c r="H279" s="55"/>
      <c r="I279" s="55"/>
      <c r="J279" s="55"/>
      <c r="K279" s="51" t="n">
        <f aca="false">J279+I279+H279+G279+F279+E279</f>
        <v>0</v>
      </c>
      <c r="L279" s="52" t="n">
        <f aca="false">K279*D279</f>
        <v>0</v>
      </c>
      <c r="M279" s="52"/>
      <c r="N279" s="436"/>
      <c r="O279" s="10"/>
      <c r="P279" s="438"/>
      <c r="Q279" s="432"/>
      <c r="R279" s="10"/>
      <c r="S279" s="10"/>
      <c r="T279" s="10"/>
      <c r="U279" s="10"/>
      <c r="V279" s="10"/>
      <c r="W279" s="10"/>
    </row>
    <row r="280" customFormat="false" ht="14.25" hidden="false" customHeight="true" outlineLevel="0" collapsed="false">
      <c r="A280" s="163"/>
      <c r="B280" s="164"/>
      <c r="C280" s="49" t="n">
        <v>44</v>
      </c>
      <c r="D280" s="432" t="n">
        <v>94</v>
      </c>
      <c r="E280" s="74"/>
      <c r="F280" s="55"/>
      <c r="G280" s="55"/>
      <c r="H280" s="55"/>
      <c r="I280" s="55"/>
      <c r="J280" s="55"/>
      <c r="K280" s="51" t="n">
        <f aca="false">J280+I280+H280+G280+F280+E280</f>
        <v>0</v>
      </c>
      <c r="L280" s="52" t="n">
        <f aca="false">K280*D280</f>
        <v>0</v>
      </c>
      <c r="M280" s="52"/>
      <c r="N280" s="436"/>
      <c r="O280" s="10"/>
      <c r="P280" s="438"/>
      <c r="Q280" s="432"/>
      <c r="R280" s="10"/>
      <c r="S280" s="10"/>
      <c r="T280" s="10"/>
      <c r="U280" s="10"/>
      <c r="V280" s="10"/>
      <c r="W280" s="10"/>
    </row>
    <row r="281" customFormat="false" ht="14.25" hidden="false" customHeight="true" outlineLevel="0" collapsed="false">
      <c r="A281" s="163"/>
      <c r="B281" s="164"/>
      <c r="C281" s="49" t="n">
        <v>46</v>
      </c>
      <c r="D281" s="432" t="n">
        <v>94</v>
      </c>
      <c r="E281" s="74"/>
      <c r="F281" s="55"/>
      <c r="G281" s="55"/>
      <c r="H281" s="55"/>
      <c r="I281" s="55"/>
      <c r="J281" s="55"/>
      <c r="K281" s="51" t="n">
        <f aca="false">J281+I281+H281+G281+F281+E281</f>
        <v>0</v>
      </c>
      <c r="L281" s="52" t="n">
        <f aca="false">K281*D281</f>
        <v>0</v>
      </c>
      <c r="M281" s="52"/>
      <c r="N281" s="436"/>
      <c r="O281" s="10"/>
      <c r="P281" s="438"/>
      <c r="Q281" s="432"/>
      <c r="R281" s="10"/>
      <c r="S281" s="10"/>
      <c r="T281" s="10"/>
      <c r="U281" s="10"/>
      <c r="V281" s="10"/>
      <c r="W281" s="10"/>
    </row>
    <row r="282" customFormat="false" ht="14.25" hidden="false" customHeight="true" outlineLevel="0" collapsed="false">
      <c r="A282" s="163"/>
      <c r="B282" s="164"/>
      <c r="C282" s="49" t="n">
        <v>48</v>
      </c>
      <c r="D282" s="432" t="n">
        <v>94</v>
      </c>
      <c r="E282" s="74"/>
      <c r="F282" s="55"/>
      <c r="G282" s="55"/>
      <c r="H282" s="55"/>
      <c r="I282" s="55"/>
      <c r="J282" s="55"/>
      <c r="K282" s="51" t="n">
        <f aca="false">J282+I282+H282+G282+F282+E282</f>
        <v>0</v>
      </c>
      <c r="L282" s="52" t="n">
        <f aca="false">K282*D282</f>
        <v>0</v>
      </c>
      <c r="M282" s="52"/>
      <c r="N282" s="436"/>
      <c r="O282" s="10"/>
      <c r="P282" s="438"/>
      <c r="Q282" s="432"/>
      <c r="R282" s="10"/>
      <c r="S282" s="10"/>
      <c r="T282" s="10"/>
      <c r="U282" s="10"/>
      <c r="V282" s="10"/>
      <c r="W282" s="10"/>
    </row>
    <row r="283" customFormat="false" ht="14.25" hidden="false" customHeight="true" outlineLevel="0" collapsed="false">
      <c r="A283" s="163"/>
      <c r="B283" s="164"/>
      <c r="C283" s="49" t="n">
        <v>50</v>
      </c>
      <c r="D283" s="432" t="n">
        <v>94</v>
      </c>
      <c r="E283" s="74"/>
      <c r="F283" s="55"/>
      <c r="G283" s="55"/>
      <c r="H283" s="55"/>
      <c r="I283" s="55"/>
      <c r="J283" s="55"/>
      <c r="K283" s="51" t="n">
        <f aca="false">J283+I283+H283+G283+F283+E283</f>
        <v>0</v>
      </c>
      <c r="L283" s="52" t="n">
        <f aca="false">K283*D283</f>
        <v>0</v>
      </c>
      <c r="M283" s="52"/>
      <c r="N283" s="436"/>
      <c r="O283" s="10"/>
      <c r="P283" s="438"/>
      <c r="Q283" s="432"/>
      <c r="R283" s="10"/>
      <c r="S283" s="10"/>
      <c r="T283" s="10"/>
      <c r="U283" s="10"/>
      <c r="V283" s="10"/>
      <c r="W283" s="10"/>
    </row>
    <row r="284" customFormat="false" ht="14.25" hidden="false" customHeight="true" outlineLevel="0" collapsed="false">
      <c r="A284" s="163"/>
      <c r="B284" s="164"/>
      <c r="C284" s="49" t="n">
        <v>52</v>
      </c>
      <c r="D284" s="432" t="n">
        <v>104</v>
      </c>
      <c r="E284" s="74"/>
      <c r="F284" s="55"/>
      <c r="G284" s="55"/>
      <c r="H284" s="55"/>
      <c r="I284" s="55"/>
      <c r="J284" s="55"/>
      <c r="K284" s="51" t="n">
        <f aca="false">J284+I284+H284+G284+F284+E284</f>
        <v>0</v>
      </c>
      <c r="L284" s="52" t="n">
        <f aca="false">K284*D284</f>
        <v>0</v>
      </c>
      <c r="M284" s="52"/>
      <c r="N284" s="436"/>
      <c r="O284" s="10"/>
      <c r="P284" s="438"/>
      <c r="Q284" s="432"/>
      <c r="R284" s="10"/>
      <c r="S284" s="10"/>
      <c r="T284" s="10"/>
      <c r="U284" s="10"/>
      <c r="V284" s="10"/>
      <c r="W284" s="10"/>
    </row>
    <row r="285" customFormat="false" ht="14.25" hidden="false" customHeight="true" outlineLevel="0" collapsed="false">
      <c r="A285" s="169"/>
      <c r="B285" s="293"/>
      <c r="C285" s="64" t="n">
        <v>54</v>
      </c>
      <c r="D285" s="432" t="n">
        <v>104</v>
      </c>
      <c r="E285" s="313"/>
      <c r="F285" s="66"/>
      <c r="G285" s="66"/>
      <c r="H285" s="66"/>
      <c r="I285" s="66"/>
      <c r="J285" s="66"/>
      <c r="K285" s="67" t="n">
        <f aca="false">J285+I285+H285+G285+F285+E285</f>
        <v>0</v>
      </c>
      <c r="L285" s="68" t="n">
        <f aca="false">K285*D285</f>
        <v>0</v>
      </c>
      <c r="M285" s="68"/>
      <c r="N285" s="436"/>
      <c r="O285" s="10"/>
      <c r="P285" s="438"/>
      <c r="Q285" s="432"/>
      <c r="R285" s="10"/>
      <c r="S285" s="10"/>
      <c r="T285" s="10"/>
      <c r="U285" s="10"/>
      <c r="V285" s="10"/>
      <c r="W285" s="10"/>
    </row>
    <row r="286" customFormat="false" ht="14.25" hidden="false" customHeight="true" outlineLevel="0" collapsed="false">
      <c r="A286" s="163" t="s">
        <v>524</v>
      </c>
      <c r="B286" s="337" t="s">
        <v>320</v>
      </c>
      <c r="C286" s="49"/>
      <c r="D286" s="432" t="n">
        <v>0</v>
      </c>
      <c r="E286" s="447" t="s">
        <v>310</v>
      </c>
      <c r="F286" s="447" t="s">
        <v>414</v>
      </c>
      <c r="G286" s="447" t="s">
        <v>511</v>
      </c>
      <c r="H286" s="447" t="s">
        <v>525</v>
      </c>
      <c r="I286" s="447" t="s">
        <v>421</v>
      </c>
      <c r="J286" s="55"/>
      <c r="K286" s="106" t="n">
        <f aca="false">K287+K288+K289+K291+K293+K292+K294</f>
        <v>0</v>
      </c>
      <c r="L286" s="52"/>
      <c r="M286" s="52"/>
      <c r="N286" s="436"/>
      <c r="O286" s="10"/>
      <c r="P286" s="438"/>
      <c r="Q286" s="432"/>
      <c r="R286" s="10"/>
      <c r="S286" s="10"/>
      <c r="T286" s="10"/>
      <c r="U286" s="10"/>
      <c r="V286" s="10"/>
      <c r="W286" s="10"/>
    </row>
    <row r="287" customFormat="false" ht="14.25" hidden="false" customHeight="true" outlineLevel="0" collapsed="false">
      <c r="A287" s="163"/>
      <c r="B287" s="164"/>
      <c r="C287" s="49" t="n">
        <v>42</v>
      </c>
      <c r="D287" s="432" t="n">
        <v>88</v>
      </c>
      <c r="E287" s="74"/>
      <c r="F287" s="74"/>
      <c r="G287" s="74"/>
      <c r="H287" s="74"/>
      <c r="I287" s="74"/>
      <c r="J287" s="55"/>
      <c r="K287" s="51" t="n">
        <f aca="false">J287+I287+H287+G287+F287+E287</f>
        <v>0</v>
      </c>
      <c r="L287" s="52" t="n">
        <f aca="false">K287*D287</f>
        <v>0</v>
      </c>
      <c r="M287" s="52"/>
      <c r="N287" s="436"/>
      <c r="O287" s="10"/>
      <c r="P287" s="438"/>
      <c r="Q287" s="432"/>
      <c r="R287" s="10"/>
      <c r="S287" s="10"/>
      <c r="T287" s="10"/>
      <c r="U287" s="10"/>
      <c r="V287" s="10"/>
      <c r="W287" s="10"/>
    </row>
    <row r="288" customFormat="false" ht="14.25" hidden="false" customHeight="true" outlineLevel="0" collapsed="false">
      <c r="A288" s="163"/>
      <c r="B288" s="164"/>
      <c r="C288" s="49" t="n">
        <v>44</v>
      </c>
      <c r="D288" s="432" t="n">
        <v>88</v>
      </c>
      <c r="E288" s="74"/>
      <c r="F288" s="74"/>
      <c r="G288" s="74"/>
      <c r="H288" s="74"/>
      <c r="I288" s="74"/>
      <c r="J288" s="55"/>
      <c r="K288" s="51" t="n">
        <f aca="false">J288+I288+H288+G288+F288+E288</f>
        <v>0</v>
      </c>
      <c r="L288" s="52" t="n">
        <f aca="false">K288*D288</f>
        <v>0</v>
      </c>
      <c r="M288" s="52"/>
      <c r="N288" s="436"/>
      <c r="O288" s="10"/>
      <c r="P288" s="438"/>
      <c r="Q288" s="432"/>
      <c r="R288" s="10"/>
      <c r="S288" s="10"/>
      <c r="T288" s="10"/>
      <c r="U288" s="10"/>
      <c r="V288" s="10"/>
      <c r="W288" s="10"/>
    </row>
    <row r="289" customFormat="false" ht="14.25" hidden="false" customHeight="true" outlineLevel="0" collapsed="false">
      <c r="A289" s="163"/>
      <c r="B289" s="164"/>
      <c r="C289" s="49" t="n">
        <v>46</v>
      </c>
      <c r="D289" s="432" t="n">
        <v>88</v>
      </c>
      <c r="E289" s="74"/>
      <c r="F289" s="74"/>
      <c r="G289" s="74"/>
      <c r="H289" s="74"/>
      <c r="I289" s="74"/>
      <c r="J289" s="55"/>
      <c r="K289" s="51" t="n">
        <f aca="false">J289+I289+H289+G289+F289+E289</f>
        <v>0</v>
      </c>
      <c r="L289" s="52" t="n">
        <f aca="false">K289*D289</f>
        <v>0</v>
      </c>
      <c r="M289" s="52"/>
      <c r="N289" s="436"/>
      <c r="O289" s="10"/>
      <c r="P289" s="438"/>
      <c r="Q289" s="432"/>
      <c r="R289" s="10"/>
      <c r="S289" s="10"/>
      <c r="T289" s="10"/>
      <c r="U289" s="10"/>
      <c r="V289" s="10"/>
      <c r="W289" s="10"/>
    </row>
    <row r="290" customFormat="false" ht="14.25" hidden="false" customHeight="true" outlineLevel="0" collapsed="false">
      <c r="A290" s="163"/>
      <c r="B290" s="164"/>
      <c r="C290" s="49" t="n">
        <v>48</v>
      </c>
      <c r="D290" s="432" t="n">
        <v>88</v>
      </c>
      <c r="E290" s="74"/>
      <c r="F290" s="74"/>
      <c r="G290" s="74"/>
      <c r="H290" s="74"/>
      <c r="I290" s="74"/>
      <c r="J290" s="55"/>
      <c r="K290" s="51" t="n">
        <f aca="false">J290+I290+H290+G290+F290+E290</f>
        <v>0</v>
      </c>
      <c r="L290" s="52" t="n">
        <f aca="false">K290*D290</f>
        <v>0</v>
      </c>
      <c r="M290" s="52"/>
      <c r="N290" s="436"/>
      <c r="O290" s="10"/>
      <c r="P290" s="438"/>
      <c r="Q290" s="432"/>
      <c r="R290" s="10"/>
      <c r="S290" s="10"/>
      <c r="T290" s="10"/>
      <c r="U290" s="10"/>
      <c r="V290" s="10"/>
      <c r="W290" s="10"/>
    </row>
    <row r="291" customFormat="false" ht="14.25" hidden="false" customHeight="true" outlineLevel="0" collapsed="false">
      <c r="A291" s="163"/>
      <c r="B291" s="164"/>
      <c r="C291" s="49" t="n">
        <v>50</v>
      </c>
      <c r="D291" s="432" t="n">
        <v>88</v>
      </c>
      <c r="E291" s="74"/>
      <c r="F291" s="74"/>
      <c r="G291" s="74"/>
      <c r="H291" s="74"/>
      <c r="I291" s="74"/>
      <c r="J291" s="55"/>
      <c r="K291" s="51" t="n">
        <f aca="false">J291+I291+H291+G291+F291+E291</f>
        <v>0</v>
      </c>
      <c r="L291" s="52" t="n">
        <f aca="false">K291*D291</f>
        <v>0</v>
      </c>
      <c r="M291" s="52"/>
      <c r="N291" s="436"/>
      <c r="O291" s="10"/>
      <c r="P291" s="438"/>
      <c r="Q291" s="432"/>
      <c r="R291" s="10"/>
      <c r="S291" s="10"/>
      <c r="T291" s="10"/>
      <c r="U291" s="10"/>
      <c r="V291" s="10"/>
      <c r="W291" s="10"/>
    </row>
    <row r="292" customFormat="false" ht="14.25" hidden="false" customHeight="true" outlineLevel="0" collapsed="false">
      <c r="A292" s="163"/>
      <c r="B292" s="164"/>
      <c r="C292" s="49" t="n">
        <v>52</v>
      </c>
      <c r="D292" s="432" t="n">
        <v>98</v>
      </c>
      <c r="E292" s="74"/>
      <c r="F292" s="74"/>
      <c r="G292" s="74"/>
      <c r="H292" s="74"/>
      <c r="I292" s="74"/>
      <c r="J292" s="55"/>
      <c r="K292" s="51" t="n">
        <f aca="false">J292+I292+H292+G292+F292+E292</f>
        <v>0</v>
      </c>
      <c r="L292" s="52" t="n">
        <f aca="false">K292*D292</f>
        <v>0</v>
      </c>
      <c r="M292" s="52"/>
      <c r="N292" s="436"/>
      <c r="O292" s="10"/>
      <c r="P292" s="438"/>
      <c r="Q292" s="432"/>
      <c r="R292" s="10"/>
      <c r="S292" s="10"/>
      <c r="T292" s="10"/>
      <c r="U292" s="10"/>
      <c r="V292" s="10"/>
      <c r="W292" s="10"/>
    </row>
    <row r="293" customFormat="false" ht="14.25" hidden="false" customHeight="true" outlineLevel="0" collapsed="false">
      <c r="A293" s="163"/>
      <c r="B293" s="164"/>
      <c r="C293" s="49" t="n">
        <v>54</v>
      </c>
      <c r="D293" s="432" t="n">
        <v>98</v>
      </c>
      <c r="E293" s="74"/>
      <c r="F293" s="74"/>
      <c r="G293" s="74"/>
      <c r="H293" s="74"/>
      <c r="I293" s="74"/>
      <c r="J293" s="55"/>
      <c r="K293" s="51" t="n">
        <f aca="false">J293+I293+H293+G293+F293+E293</f>
        <v>0</v>
      </c>
      <c r="L293" s="52" t="n">
        <f aca="false">K293*D293</f>
        <v>0</v>
      </c>
      <c r="M293" s="52"/>
      <c r="N293" s="436"/>
      <c r="O293" s="10"/>
      <c r="P293" s="438"/>
      <c r="Q293" s="432"/>
      <c r="R293" s="10"/>
      <c r="S293" s="10"/>
      <c r="T293" s="10"/>
      <c r="U293" s="10"/>
      <c r="V293" s="10"/>
      <c r="W293" s="10"/>
    </row>
    <row r="294" customFormat="false" ht="14.25" hidden="false" customHeight="true" outlineLevel="0" collapsed="false">
      <c r="A294" s="163"/>
      <c r="B294" s="455"/>
      <c r="C294" s="74" t="n">
        <v>56</v>
      </c>
      <c r="D294" s="432" t="n">
        <v>108</v>
      </c>
      <c r="E294" s="74"/>
      <c r="F294" s="74"/>
      <c r="G294" s="74"/>
      <c r="H294" s="74"/>
      <c r="I294" s="74"/>
      <c r="J294" s="55"/>
      <c r="K294" s="51" t="n">
        <f aca="false">J294+I294+H294+G294+F294+E294</f>
        <v>0</v>
      </c>
      <c r="L294" s="52" t="n">
        <f aca="false">K294*D294</f>
        <v>0</v>
      </c>
      <c r="M294" s="52"/>
      <c r="N294" s="436"/>
      <c r="O294" s="10"/>
      <c r="P294" s="438"/>
      <c r="Q294" s="432"/>
      <c r="R294" s="10"/>
      <c r="S294" s="10"/>
      <c r="T294" s="10"/>
      <c r="U294" s="10"/>
      <c r="V294" s="10"/>
      <c r="W294" s="10"/>
    </row>
    <row r="295" customFormat="false" ht="14.25" hidden="true" customHeight="true" outlineLevel="0" collapsed="false">
      <c r="A295" s="167" t="s">
        <v>526</v>
      </c>
      <c r="B295" s="161" t="s">
        <v>320</v>
      </c>
      <c r="C295" s="36"/>
      <c r="D295" s="432" t="n">
        <v>0</v>
      </c>
      <c r="E295" s="445" t="s">
        <v>310</v>
      </c>
      <c r="F295" s="445" t="s">
        <v>414</v>
      </c>
      <c r="G295" s="445" t="s">
        <v>511</v>
      </c>
      <c r="H295" s="89"/>
      <c r="I295" s="89"/>
      <c r="J295" s="89"/>
      <c r="K295" s="44" t="n">
        <f aca="false">K296+K297+K298+K300+K302+K301+K303</f>
        <v>0</v>
      </c>
      <c r="L295" s="46"/>
      <c r="M295" s="46"/>
      <c r="N295" s="436"/>
      <c r="O295" s="10"/>
      <c r="P295" s="438"/>
      <c r="Q295" s="432"/>
      <c r="R295" s="10"/>
      <c r="S295" s="10"/>
      <c r="T295" s="10"/>
      <c r="U295" s="10"/>
      <c r="V295" s="10"/>
      <c r="W295" s="10"/>
    </row>
    <row r="296" customFormat="false" ht="14.25" hidden="true" customHeight="true" outlineLevel="0" collapsed="false">
      <c r="A296" s="163"/>
      <c r="B296" s="164"/>
      <c r="C296" s="49" t="n">
        <v>42</v>
      </c>
      <c r="D296" s="432" t="n">
        <v>86</v>
      </c>
      <c r="E296" s="74"/>
      <c r="F296" s="55"/>
      <c r="G296" s="55"/>
      <c r="H296" s="55"/>
      <c r="I296" s="55"/>
      <c r="J296" s="55"/>
      <c r="K296" s="51" t="n">
        <f aca="false">J296+I296+H296+G296+F296+E296</f>
        <v>0</v>
      </c>
      <c r="L296" s="52" t="n">
        <f aca="false">K296*D296</f>
        <v>0</v>
      </c>
      <c r="M296" s="52"/>
      <c r="N296" s="436"/>
      <c r="O296" s="10"/>
      <c r="P296" s="438"/>
      <c r="Q296" s="432"/>
      <c r="R296" s="10"/>
      <c r="S296" s="10"/>
      <c r="T296" s="10"/>
      <c r="U296" s="10"/>
      <c r="V296" s="10"/>
      <c r="W296" s="10"/>
    </row>
    <row r="297" customFormat="false" ht="14.25" hidden="true" customHeight="true" outlineLevel="0" collapsed="false">
      <c r="A297" s="163"/>
      <c r="B297" s="164"/>
      <c r="C297" s="49" t="n">
        <v>44</v>
      </c>
      <c r="D297" s="432" t="n">
        <v>86</v>
      </c>
      <c r="E297" s="74"/>
      <c r="F297" s="55"/>
      <c r="G297" s="55"/>
      <c r="H297" s="55"/>
      <c r="I297" s="55"/>
      <c r="J297" s="55"/>
      <c r="K297" s="51" t="n">
        <f aca="false">J297+I297+H297+G297+F297+E297</f>
        <v>0</v>
      </c>
      <c r="L297" s="52" t="n">
        <f aca="false">K297*D297</f>
        <v>0</v>
      </c>
      <c r="M297" s="52"/>
      <c r="N297" s="436"/>
      <c r="O297" s="10"/>
      <c r="P297" s="438"/>
      <c r="Q297" s="432"/>
      <c r="R297" s="10"/>
      <c r="S297" s="10"/>
      <c r="T297" s="10"/>
      <c r="U297" s="10"/>
      <c r="V297" s="10"/>
      <c r="W297" s="10"/>
    </row>
    <row r="298" customFormat="false" ht="14.25" hidden="true" customHeight="true" outlineLevel="0" collapsed="false">
      <c r="A298" s="163"/>
      <c r="B298" s="164"/>
      <c r="C298" s="49" t="n">
        <v>46</v>
      </c>
      <c r="D298" s="432" t="n">
        <v>86</v>
      </c>
      <c r="E298" s="55"/>
      <c r="F298" s="55"/>
      <c r="G298" s="55"/>
      <c r="H298" s="55"/>
      <c r="I298" s="55"/>
      <c r="J298" s="55"/>
      <c r="K298" s="51" t="n">
        <f aca="false">J298+I298+H298+G298+F298+E298</f>
        <v>0</v>
      </c>
      <c r="L298" s="52" t="n">
        <f aca="false">K298*D298</f>
        <v>0</v>
      </c>
      <c r="M298" s="52"/>
      <c r="N298" s="436"/>
      <c r="O298" s="10"/>
      <c r="P298" s="438"/>
      <c r="Q298" s="432"/>
      <c r="R298" s="10"/>
      <c r="S298" s="10"/>
      <c r="T298" s="10"/>
      <c r="U298" s="10"/>
      <c r="V298" s="10"/>
      <c r="W298" s="10"/>
    </row>
    <row r="299" customFormat="false" ht="14.25" hidden="true" customHeight="true" outlineLevel="0" collapsed="false">
      <c r="A299" s="163"/>
      <c r="B299" s="164"/>
      <c r="C299" s="49" t="n">
        <v>48</v>
      </c>
      <c r="D299" s="432" t="n">
        <v>86</v>
      </c>
      <c r="E299" s="55"/>
      <c r="F299" s="55"/>
      <c r="G299" s="55"/>
      <c r="H299" s="55"/>
      <c r="I299" s="55"/>
      <c r="J299" s="55"/>
      <c r="K299" s="51" t="n">
        <f aca="false">J299+I299+H299+G299+F299+E299</f>
        <v>0</v>
      </c>
      <c r="L299" s="52" t="n">
        <f aca="false">K299*D299</f>
        <v>0</v>
      </c>
      <c r="M299" s="52"/>
      <c r="N299" s="436"/>
      <c r="O299" s="10"/>
      <c r="P299" s="438"/>
      <c r="Q299" s="432"/>
      <c r="R299" s="10"/>
      <c r="S299" s="10"/>
      <c r="T299" s="10"/>
      <c r="U299" s="10"/>
      <c r="V299" s="10"/>
      <c r="W299" s="10"/>
    </row>
    <row r="300" customFormat="false" ht="14.25" hidden="true" customHeight="true" outlineLevel="0" collapsed="false">
      <c r="A300" s="163"/>
      <c r="B300" s="164"/>
      <c r="C300" s="49" t="n">
        <v>50</v>
      </c>
      <c r="D300" s="432" t="n">
        <v>86</v>
      </c>
      <c r="E300" s="55"/>
      <c r="F300" s="55"/>
      <c r="G300" s="55"/>
      <c r="H300" s="55"/>
      <c r="I300" s="55"/>
      <c r="J300" s="55"/>
      <c r="K300" s="51" t="n">
        <f aca="false">J300+I300+H300+G300+F300+E300</f>
        <v>0</v>
      </c>
      <c r="L300" s="52" t="n">
        <f aca="false">K300*D300</f>
        <v>0</v>
      </c>
      <c r="M300" s="52"/>
      <c r="N300" s="436"/>
      <c r="O300" s="10"/>
      <c r="P300" s="438"/>
      <c r="Q300" s="432"/>
      <c r="R300" s="10"/>
      <c r="S300" s="10"/>
      <c r="T300" s="10"/>
      <c r="U300" s="10"/>
      <c r="V300" s="10"/>
      <c r="W300" s="10"/>
    </row>
    <row r="301" customFormat="false" ht="14.25" hidden="true" customHeight="true" outlineLevel="0" collapsed="false">
      <c r="A301" s="163"/>
      <c r="B301" s="164"/>
      <c r="C301" s="49" t="n">
        <v>52</v>
      </c>
      <c r="D301" s="432" t="n">
        <v>98</v>
      </c>
      <c r="E301" s="55"/>
      <c r="F301" s="55"/>
      <c r="G301" s="55"/>
      <c r="H301" s="55"/>
      <c r="I301" s="55"/>
      <c r="J301" s="55"/>
      <c r="K301" s="51" t="n">
        <f aca="false">J301+I301+H301+G301+F301+E301</f>
        <v>0</v>
      </c>
      <c r="L301" s="52" t="n">
        <f aca="false">K301*D301</f>
        <v>0</v>
      </c>
      <c r="M301" s="52"/>
      <c r="N301" s="436"/>
      <c r="O301" s="10"/>
      <c r="P301" s="438"/>
      <c r="Q301" s="432"/>
      <c r="R301" s="10"/>
      <c r="S301" s="10"/>
      <c r="T301" s="10"/>
      <c r="U301" s="10"/>
      <c r="V301" s="10"/>
      <c r="W301" s="10"/>
    </row>
    <row r="302" customFormat="false" ht="14.25" hidden="true" customHeight="true" outlineLevel="0" collapsed="false">
      <c r="A302" s="163"/>
      <c r="B302" s="164"/>
      <c r="C302" s="49" t="n">
        <v>54</v>
      </c>
      <c r="D302" s="432" t="n">
        <v>98</v>
      </c>
      <c r="E302" s="55"/>
      <c r="F302" s="55"/>
      <c r="G302" s="55"/>
      <c r="H302" s="55"/>
      <c r="I302" s="55"/>
      <c r="J302" s="55"/>
      <c r="K302" s="51" t="n">
        <f aca="false">J302+I302+H302+G302+F302+E302</f>
        <v>0</v>
      </c>
      <c r="L302" s="52" t="n">
        <f aca="false">K302*D302</f>
        <v>0</v>
      </c>
      <c r="M302" s="52"/>
      <c r="N302" s="436"/>
      <c r="O302" s="10"/>
      <c r="P302" s="438"/>
      <c r="Q302" s="432"/>
      <c r="R302" s="10"/>
      <c r="S302" s="10"/>
      <c r="T302" s="10"/>
      <c r="U302" s="10"/>
      <c r="V302" s="10"/>
      <c r="W302" s="10"/>
    </row>
    <row r="303" customFormat="false" ht="14.25" hidden="true" customHeight="true" outlineLevel="0" collapsed="false">
      <c r="A303" s="163"/>
      <c r="B303" s="455"/>
      <c r="C303" s="74" t="n">
        <v>56</v>
      </c>
      <c r="D303" s="432" t="n">
        <v>108</v>
      </c>
      <c r="E303" s="55"/>
      <c r="F303" s="55"/>
      <c r="G303" s="55"/>
      <c r="H303" s="55"/>
      <c r="I303" s="55"/>
      <c r="J303" s="55"/>
      <c r="K303" s="51" t="n">
        <f aca="false">J303+I303+H303+G303+F303+E303</f>
        <v>0</v>
      </c>
      <c r="L303" s="52" t="n">
        <f aca="false">K303*D303</f>
        <v>0</v>
      </c>
      <c r="M303" s="52"/>
      <c r="N303" s="436"/>
      <c r="O303" s="10"/>
      <c r="P303" s="438"/>
      <c r="Q303" s="432"/>
      <c r="R303" s="10"/>
      <c r="S303" s="10"/>
      <c r="T303" s="10"/>
      <c r="U303" s="10"/>
      <c r="V303" s="10"/>
      <c r="W303" s="10"/>
    </row>
    <row r="304" customFormat="false" ht="14.25" hidden="false" customHeight="true" outlineLevel="0" collapsed="false">
      <c r="A304" s="167" t="s">
        <v>527</v>
      </c>
      <c r="B304" s="161" t="s">
        <v>320</v>
      </c>
      <c r="C304" s="36"/>
      <c r="D304" s="432" t="n">
        <v>0</v>
      </c>
      <c r="E304" s="445" t="s">
        <v>310</v>
      </c>
      <c r="F304" s="445" t="s">
        <v>414</v>
      </c>
      <c r="G304" s="445" t="s">
        <v>511</v>
      </c>
      <c r="H304" s="89"/>
      <c r="I304" s="89"/>
      <c r="J304" s="89"/>
      <c r="K304" s="44" t="n">
        <f aca="false">K305+K306+K307+K308+K309</f>
        <v>0</v>
      </c>
      <c r="L304" s="46"/>
      <c r="M304" s="46"/>
      <c r="N304" s="436"/>
      <c r="O304" s="10"/>
      <c r="P304" s="438"/>
      <c r="Q304" s="432"/>
      <c r="R304" s="10"/>
      <c r="S304" s="10"/>
      <c r="T304" s="10"/>
      <c r="U304" s="10"/>
      <c r="V304" s="10"/>
      <c r="W304" s="10"/>
    </row>
    <row r="305" customFormat="false" ht="14.25" hidden="false" customHeight="true" outlineLevel="0" collapsed="false">
      <c r="A305" s="163"/>
      <c r="B305" s="164"/>
      <c r="C305" s="49" t="n">
        <v>42</v>
      </c>
      <c r="D305" s="432" t="n">
        <v>80</v>
      </c>
      <c r="E305" s="55"/>
      <c r="F305" s="55"/>
      <c r="G305" s="55"/>
      <c r="H305" s="55"/>
      <c r="I305" s="55"/>
      <c r="J305" s="55"/>
      <c r="K305" s="51" t="n">
        <f aca="false">J305+I305+H305+G305+F305+E305</f>
        <v>0</v>
      </c>
      <c r="L305" s="52" t="n">
        <f aca="false">K305*D305</f>
        <v>0</v>
      </c>
      <c r="M305" s="52"/>
      <c r="N305" s="436"/>
      <c r="O305" s="10"/>
      <c r="P305" s="438"/>
      <c r="Q305" s="432"/>
      <c r="R305" s="10"/>
      <c r="S305" s="10"/>
      <c r="T305" s="10"/>
      <c r="U305" s="10"/>
      <c r="V305" s="10"/>
      <c r="W305" s="10"/>
    </row>
    <row r="306" customFormat="false" ht="14.25" hidden="false" customHeight="true" outlineLevel="0" collapsed="false">
      <c r="A306" s="163"/>
      <c r="B306" s="164"/>
      <c r="C306" s="49" t="n">
        <v>44</v>
      </c>
      <c r="D306" s="432" t="n">
        <v>80</v>
      </c>
      <c r="E306" s="55"/>
      <c r="F306" s="55"/>
      <c r="G306" s="55"/>
      <c r="H306" s="55"/>
      <c r="I306" s="55"/>
      <c r="J306" s="55"/>
      <c r="K306" s="51" t="n">
        <f aca="false">J306+I306+H306+G306+F306+E306</f>
        <v>0</v>
      </c>
      <c r="L306" s="52" t="n">
        <f aca="false">K306*D306</f>
        <v>0</v>
      </c>
      <c r="M306" s="52"/>
      <c r="N306" s="436"/>
      <c r="O306" s="10"/>
      <c r="P306" s="438"/>
      <c r="Q306" s="432"/>
      <c r="R306" s="10"/>
      <c r="S306" s="10"/>
      <c r="T306" s="10"/>
      <c r="U306" s="10"/>
      <c r="V306" s="10"/>
      <c r="W306" s="10"/>
    </row>
    <row r="307" customFormat="false" ht="14.25" hidden="false" customHeight="true" outlineLevel="0" collapsed="false">
      <c r="A307" s="163"/>
      <c r="B307" s="164"/>
      <c r="C307" s="49" t="n">
        <v>46</v>
      </c>
      <c r="D307" s="432" t="n">
        <v>80</v>
      </c>
      <c r="E307" s="55"/>
      <c r="F307" s="55"/>
      <c r="G307" s="55"/>
      <c r="H307" s="55"/>
      <c r="I307" s="55"/>
      <c r="J307" s="55"/>
      <c r="K307" s="51" t="n">
        <f aca="false">J307+I307+H307+G307+F307+E307</f>
        <v>0</v>
      </c>
      <c r="L307" s="52" t="n">
        <f aca="false">K307*D307</f>
        <v>0</v>
      </c>
      <c r="M307" s="52"/>
      <c r="N307" s="436"/>
      <c r="O307" s="10"/>
      <c r="P307" s="438"/>
      <c r="Q307" s="432"/>
      <c r="R307" s="10"/>
      <c r="S307" s="10"/>
      <c r="T307" s="10"/>
      <c r="U307" s="10"/>
      <c r="V307" s="10"/>
      <c r="W307" s="10"/>
    </row>
    <row r="308" customFormat="false" ht="14.25" hidden="false" customHeight="true" outlineLevel="0" collapsed="false">
      <c r="A308" s="163"/>
      <c r="B308" s="164"/>
      <c r="C308" s="49" t="n">
        <v>48</v>
      </c>
      <c r="D308" s="432" t="n">
        <v>80</v>
      </c>
      <c r="E308" s="55"/>
      <c r="F308" s="55"/>
      <c r="G308" s="55"/>
      <c r="H308" s="55"/>
      <c r="I308" s="55"/>
      <c r="J308" s="55"/>
      <c r="K308" s="51" t="n">
        <f aca="false">J308+I308+H308+G308+F308+E308</f>
        <v>0</v>
      </c>
      <c r="L308" s="52" t="n">
        <f aca="false">K308*D308</f>
        <v>0</v>
      </c>
      <c r="M308" s="52"/>
      <c r="N308" s="436"/>
      <c r="O308" s="10"/>
      <c r="P308" s="438"/>
      <c r="Q308" s="432"/>
      <c r="R308" s="10"/>
      <c r="S308" s="10"/>
      <c r="T308" s="10"/>
      <c r="U308" s="10"/>
      <c r="V308" s="10"/>
      <c r="W308" s="10"/>
    </row>
    <row r="309" customFormat="false" ht="14.25" hidden="false" customHeight="true" outlineLevel="0" collapsed="false">
      <c r="A309" s="163"/>
      <c r="B309" s="164"/>
      <c r="C309" s="49"/>
      <c r="D309" s="432" t="n">
        <v>0</v>
      </c>
      <c r="E309" s="55"/>
      <c r="F309" s="55"/>
      <c r="G309" s="55"/>
      <c r="H309" s="55"/>
      <c r="I309" s="55"/>
      <c r="J309" s="55"/>
      <c r="K309" s="51"/>
      <c r="L309" s="52"/>
      <c r="M309" s="52"/>
      <c r="N309" s="436"/>
      <c r="O309" s="10"/>
      <c r="P309" s="438"/>
      <c r="Q309" s="432"/>
      <c r="R309" s="10"/>
      <c r="S309" s="10"/>
      <c r="T309" s="10"/>
      <c r="U309" s="10"/>
      <c r="V309" s="10"/>
      <c r="W309" s="10"/>
    </row>
    <row r="310" customFormat="false" ht="14.25" hidden="false" customHeight="true" outlineLevel="0" collapsed="false">
      <c r="A310" s="168" t="s">
        <v>528</v>
      </c>
      <c r="B310" s="161" t="s">
        <v>320</v>
      </c>
      <c r="C310" s="36"/>
      <c r="D310" s="432" t="n">
        <v>0</v>
      </c>
      <c r="E310" s="445" t="s">
        <v>310</v>
      </c>
      <c r="F310" s="445" t="s">
        <v>414</v>
      </c>
      <c r="G310" s="445" t="s">
        <v>511</v>
      </c>
      <c r="H310" s="445" t="s">
        <v>512</v>
      </c>
      <c r="I310" s="445" t="s">
        <v>100</v>
      </c>
      <c r="J310" s="445" t="s">
        <v>421</v>
      </c>
      <c r="K310" s="44" t="n">
        <f aca="false">K311+K312+K313++K314+K315</f>
        <v>0</v>
      </c>
      <c r="L310" s="46"/>
      <c r="M310" s="46"/>
      <c r="N310" s="436"/>
      <c r="O310" s="10"/>
      <c r="P310" s="438"/>
      <c r="Q310" s="432"/>
      <c r="R310" s="10"/>
      <c r="S310" s="10"/>
      <c r="T310" s="10"/>
      <c r="U310" s="10"/>
      <c r="V310" s="10"/>
      <c r="W310" s="10"/>
    </row>
    <row r="311" customFormat="false" ht="14.25" hidden="false" customHeight="true" outlineLevel="0" collapsed="false">
      <c r="A311" s="163"/>
      <c r="B311" s="164"/>
      <c r="C311" s="49" t="n">
        <v>42</v>
      </c>
      <c r="D311" s="432" t="n">
        <v>94</v>
      </c>
      <c r="E311" s="74"/>
      <c r="F311" s="74"/>
      <c r="G311" s="74"/>
      <c r="H311" s="74"/>
      <c r="I311" s="74"/>
      <c r="J311" s="74"/>
      <c r="K311" s="51" t="n">
        <f aca="false">J311+I311+H311+G311+F311+E311</f>
        <v>0</v>
      </c>
      <c r="L311" s="52" t="n">
        <f aca="false">K311*D311</f>
        <v>0</v>
      </c>
      <c r="M311" s="52"/>
      <c r="N311" s="436"/>
      <c r="O311" s="10"/>
      <c r="P311" s="438"/>
      <c r="Q311" s="432"/>
      <c r="R311" s="10"/>
      <c r="S311" s="10"/>
      <c r="T311" s="10"/>
      <c r="U311" s="10"/>
      <c r="V311" s="10"/>
      <c r="W311" s="10"/>
    </row>
    <row r="312" customFormat="false" ht="14.25" hidden="false" customHeight="true" outlineLevel="0" collapsed="false">
      <c r="A312" s="163"/>
      <c r="B312" s="164"/>
      <c r="C312" s="49" t="n">
        <v>44</v>
      </c>
      <c r="D312" s="432" t="n">
        <v>94</v>
      </c>
      <c r="E312" s="74"/>
      <c r="F312" s="74"/>
      <c r="G312" s="74"/>
      <c r="H312" s="74"/>
      <c r="I312" s="74"/>
      <c r="J312" s="74"/>
      <c r="K312" s="51" t="n">
        <f aca="false">J312+I312+H312+G312+F312+E312</f>
        <v>0</v>
      </c>
      <c r="L312" s="52" t="n">
        <f aca="false">K312*D312</f>
        <v>0</v>
      </c>
      <c r="M312" s="52"/>
      <c r="N312" s="436"/>
      <c r="O312" s="10"/>
      <c r="P312" s="438"/>
      <c r="Q312" s="432"/>
      <c r="R312" s="10"/>
      <c r="S312" s="10"/>
      <c r="T312" s="10"/>
      <c r="U312" s="10"/>
      <c r="V312" s="10"/>
      <c r="W312" s="10"/>
    </row>
    <row r="313" customFormat="false" ht="14.25" hidden="false" customHeight="true" outlineLevel="0" collapsed="false">
      <c r="A313" s="163"/>
      <c r="B313" s="164"/>
      <c r="C313" s="49" t="n">
        <v>46</v>
      </c>
      <c r="D313" s="432" t="n">
        <v>94</v>
      </c>
      <c r="E313" s="74"/>
      <c r="F313" s="74"/>
      <c r="G313" s="74"/>
      <c r="H313" s="74"/>
      <c r="I313" s="74"/>
      <c r="J313" s="74"/>
      <c r="K313" s="51" t="n">
        <f aca="false">J313+I313+H313+G313+F313+E313</f>
        <v>0</v>
      </c>
      <c r="L313" s="52" t="n">
        <f aca="false">K313*D313</f>
        <v>0</v>
      </c>
      <c r="M313" s="52"/>
      <c r="N313" s="436"/>
      <c r="O313" s="10"/>
      <c r="P313" s="438"/>
      <c r="Q313" s="432"/>
      <c r="R313" s="10"/>
      <c r="S313" s="10"/>
      <c r="T313" s="10"/>
      <c r="U313" s="10"/>
      <c r="V313" s="10"/>
      <c r="W313" s="10"/>
    </row>
    <row r="314" customFormat="false" ht="14.25" hidden="false" customHeight="true" outlineLevel="0" collapsed="false">
      <c r="A314" s="163"/>
      <c r="B314" s="164"/>
      <c r="C314" s="49" t="n">
        <v>48</v>
      </c>
      <c r="D314" s="432" t="n">
        <v>94</v>
      </c>
      <c r="E314" s="74"/>
      <c r="F314" s="74"/>
      <c r="G314" s="74"/>
      <c r="H314" s="74"/>
      <c r="I314" s="74"/>
      <c r="J314" s="74"/>
      <c r="K314" s="51" t="n">
        <f aca="false">J314+I314+H314+G314+F314+E314</f>
        <v>0</v>
      </c>
      <c r="L314" s="52" t="n">
        <f aca="false">K314*D314</f>
        <v>0</v>
      </c>
      <c r="M314" s="52"/>
      <c r="N314" s="436"/>
      <c r="O314" s="10"/>
      <c r="P314" s="438"/>
      <c r="Q314" s="432"/>
      <c r="R314" s="10"/>
      <c r="S314" s="10"/>
      <c r="T314" s="10"/>
      <c r="U314" s="10"/>
      <c r="V314" s="10"/>
      <c r="W314" s="10"/>
    </row>
    <row r="315" customFormat="false" ht="14.25" hidden="false" customHeight="true" outlineLevel="0" collapsed="false">
      <c r="A315" s="163"/>
      <c r="B315" s="164"/>
      <c r="C315" s="49" t="n">
        <v>50</v>
      </c>
      <c r="D315" s="432" t="n">
        <v>94</v>
      </c>
      <c r="E315" s="74"/>
      <c r="F315" s="74"/>
      <c r="G315" s="74"/>
      <c r="H315" s="74"/>
      <c r="I315" s="74"/>
      <c r="J315" s="74"/>
      <c r="K315" s="51" t="n">
        <f aca="false">J315+I315+H315+G315+F315+E315</f>
        <v>0</v>
      </c>
      <c r="L315" s="52" t="n">
        <f aca="false">K315*D315</f>
        <v>0</v>
      </c>
      <c r="M315" s="52"/>
      <c r="N315" s="436"/>
      <c r="O315" s="10"/>
      <c r="P315" s="438"/>
      <c r="Q315" s="432"/>
      <c r="R315" s="10"/>
      <c r="S315" s="10"/>
      <c r="T315" s="10"/>
      <c r="U315" s="10"/>
      <c r="V315" s="10"/>
      <c r="W315" s="10"/>
    </row>
    <row r="316" customFormat="false" ht="14.25" hidden="false" customHeight="true" outlineLevel="0" collapsed="false">
      <c r="A316" s="329" t="s">
        <v>529</v>
      </c>
      <c r="B316" s="455"/>
      <c r="C316" s="74"/>
      <c r="D316" s="432" t="n">
        <v>0</v>
      </c>
      <c r="E316" s="74"/>
      <c r="F316" s="74"/>
      <c r="G316" s="74"/>
      <c r="H316" s="74"/>
      <c r="I316" s="74"/>
      <c r="J316" s="74"/>
      <c r="K316" s="51" t="n">
        <f aca="false">J316+I316+H316+G316+F316+E316</f>
        <v>0</v>
      </c>
      <c r="L316" s="52" t="n">
        <f aca="false">K316*D316</f>
        <v>0</v>
      </c>
      <c r="M316" s="52"/>
      <c r="N316" s="436"/>
      <c r="O316" s="10"/>
      <c r="P316" s="438"/>
      <c r="Q316" s="432"/>
      <c r="R316" s="10"/>
      <c r="S316" s="10"/>
      <c r="T316" s="10"/>
      <c r="U316" s="10"/>
      <c r="V316" s="10"/>
      <c r="W316" s="10"/>
    </row>
    <row r="317" customFormat="false" ht="14.25" hidden="false" customHeight="true" outlineLevel="0" collapsed="false">
      <c r="A317" s="168" t="s">
        <v>530</v>
      </c>
      <c r="B317" s="161" t="s">
        <v>320</v>
      </c>
      <c r="C317" s="36"/>
      <c r="D317" s="432" t="n">
        <v>0</v>
      </c>
      <c r="E317" s="445" t="s">
        <v>310</v>
      </c>
      <c r="F317" s="445" t="s">
        <v>414</v>
      </c>
      <c r="G317" s="445" t="s">
        <v>511</v>
      </c>
      <c r="H317" s="445" t="s">
        <v>512</v>
      </c>
      <c r="I317" s="445" t="s">
        <v>421</v>
      </c>
      <c r="J317" s="445" t="s">
        <v>531</v>
      </c>
      <c r="K317" s="44" t="n">
        <f aca="false">K319+K318+K320+K321+K322+K323</f>
        <v>0</v>
      </c>
      <c r="L317" s="46"/>
      <c r="M317" s="46"/>
      <c r="N317" s="436"/>
      <c r="O317" s="10"/>
      <c r="P317" s="438"/>
      <c r="Q317" s="432"/>
      <c r="R317" s="10"/>
      <c r="S317" s="10"/>
      <c r="T317" s="10"/>
      <c r="U317" s="10"/>
      <c r="V317" s="10"/>
      <c r="W317" s="10"/>
    </row>
    <row r="318" customFormat="false" ht="14.25" hidden="false" customHeight="true" outlineLevel="0" collapsed="false">
      <c r="A318" s="163"/>
      <c r="B318" s="164"/>
      <c r="C318" s="49" t="n">
        <v>42</v>
      </c>
      <c r="D318" s="432" t="n">
        <v>94</v>
      </c>
      <c r="E318" s="74"/>
      <c r="F318" s="74"/>
      <c r="G318" s="74"/>
      <c r="H318" s="74"/>
      <c r="I318" s="74"/>
      <c r="J318" s="74"/>
      <c r="K318" s="51" t="n">
        <f aca="false">J318+I318+H318+G318+F318+E318</f>
        <v>0</v>
      </c>
      <c r="L318" s="52" t="n">
        <f aca="false">K318*D318</f>
        <v>0</v>
      </c>
      <c r="M318" s="52"/>
      <c r="N318" s="436"/>
      <c r="O318" s="10"/>
      <c r="P318" s="438"/>
      <c r="Q318" s="432"/>
      <c r="R318" s="10"/>
      <c r="S318" s="10"/>
      <c r="T318" s="10"/>
      <c r="U318" s="10"/>
      <c r="V318" s="10"/>
      <c r="W318" s="10"/>
    </row>
    <row r="319" customFormat="false" ht="14.25" hidden="false" customHeight="true" outlineLevel="0" collapsed="false">
      <c r="A319" s="163"/>
      <c r="B319" s="164"/>
      <c r="C319" s="49" t="n">
        <v>44</v>
      </c>
      <c r="D319" s="432" t="n">
        <v>94</v>
      </c>
      <c r="E319" s="74"/>
      <c r="F319" s="74"/>
      <c r="G319" s="74"/>
      <c r="H319" s="74"/>
      <c r="I319" s="74"/>
      <c r="J319" s="74"/>
      <c r="K319" s="51" t="n">
        <f aca="false">J319+I319+H319+G319+F319+E319</f>
        <v>0</v>
      </c>
      <c r="L319" s="52" t="n">
        <f aca="false">K319*D319</f>
        <v>0</v>
      </c>
      <c r="M319" s="52"/>
      <c r="N319" s="436"/>
      <c r="O319" s="10"/>
      <c r="P319" s="438"/>
      <c r="Q319" s="432"/>
      <c r="R319" s="10"/>
      <c r="S319" s="10"/>
      <c r="T319" s="10"/>
      <c r="U319" s="10"/>
      <c r="V319" s="10"/>
      <c r="W319" s="10"/>
    </row>
    <row r="320" customFormat="false" ht="14.25" hidden="false" customHeight="true" outlineLevel="0" collapsed="false">
      <c r="A320" s="163"/>
      <c r="B320" s="164"/>
      <c r="C320" s="49" t="n">
        <v>46</v>
      </c>
      <c r="D320" s="432" t="n">
        <v>94</v>
      </c>
      <c r="E320" s="74"/>
      <c r="F320" s="74"/>
      <c r="G320" s="74"/>
      <c r="H320" s="74"/>
      <c r="I320" s="74"/>
      <c r="J320" s="74"/>
      <c r="K320" s="51" t="n">
        <f aca="false">J320+I320+H320+G320+F320+E320</f>
        <v>0</v>
      </c>
      <c r="L320" s="52" t="n">
        <f aca="false">K320*D320</f>
        <v>0</v>
      </c>
      <c r="M320" s="52"/>
      <c r="N320" s="436"/>
      <c r="O320" s="10"/>
      <c r="P320" s="438"/>
      <c r="Q320" s="432"/>
      <c r="R320" s="10"/>
      <c r="S320" s="10"/>
      <c r="T320" s="10"/>
      <c r="U320" s="10"/>
      <c r="V320" s="10"/>
      <c r="W320" s="10"/>
    </row>
    <row r="321" customFormat="false" ht="14.25" hidden="false" customHeight="true" outlineLevel="0" collapsed="false">
      <c r="A321" s="163"/>
      <c r="B321" s="164"/>
      <c r="C321" s="49" t="n">
        <v>48</v>
      </c>
      <c r="D321" s="432" t="n">
        <v>94</v>
      </c>
      <c r="E321" s="74"/>
      <c r="F321" s="74"/>
      <c r="G321" s="74"/>
      <c r="H321" s="74"/>
      <c r="I321" s="74"/>
      <c r="J321" s="74"/>
      <c r="K321" s="51" t="n">
        <f aca="false">J321+I321+H321+G321+F321+E321</f>
        <v>0</v>
      </c>
      <c r="L321" s="52" t="n">
        <f aca="false">K321*D321</f>
        <v>0</v>
      </c>
      <c r="M321" s="52"/>
      <c r="N321" s="436"/>
      <c r="O321" s="10"/>
      <c r="P321" s="438"/>
      <c r="Q321" s="432"/>
      <c r="R321" s="10"/>
      <c r="S321" s="10"/>
      <c r="T321" s="10"/>
      <c r="U321" s="10"/>
      <c r="V321" s="10"/>
      <c r="W321" s="10"/>
    </row>
    <row r="322" customFormat="false" ht="14.25" hidden="false" customHeight="true" outlineLevel="0" collapsed="false">
      <c r="A322" s="163"/>
      <c r="B322" s="164"/>
      <c r="C322" s="49" t="n">
        <v>50</v>
      </c>
      <c r="D322" s="432" t="n">
        <v>94</v>
      </c>
      <c r="E322" s="74"/>
      <c r="F322" s="74"/>
      <c r="G322" s="74"/>
      <c r="H322" s="74"/>
      <c r="I322" s="74"/>
      <c r="J322" s="74"/>
      <c r="K322" s="51" t="n">
        <f aca="false">J322+I322+H322+G322+F322+E322</f>
        <v>0</v>
      </c>
      <c r="L322" s="52" t="n">
        <f aca="false">K322*D322</f>
        <v>0</v>
      </c>
      <c r="M322" s="52"/>
      <c r="N322" s="436"/>
      <c r="O322" s="10"/>
      <c r="P322" s="438"/>
      <c r="Q322" s="432"/>
      <c r="R322" s="10"/>
      <c r="S322" s="10"/>
      <c r="T322" s="10"/>
      <c r="U322" s="10"/>
      <c r="V322" s="10"/>
      <c r="W322" s="10"/>
    </row>
    <row r="323" customFormat="false" ht="14.25" hidden="false" customHeight="true" outlineLevel="0" collapsed="false">
      <c r="A323" s="329" t="s">
        <v>532</v>
      </c>
      <c r="B323" s="455"/>
      <c r="C323" s="74"/>
      <c r="D323" s="432" t="n">
        <v>0</v>
      </c>
      <c r="E323" s="74"/>
      <c r="F323" s="74"/>
      <c r="G323" s="74"/>
      <c r="H323" s="74"/>
      <c r="I323" s="74"/>
      <c r="J323" s="74"/>
      <c r="K323" s="51" t="n">
        <f aca="false">J323+I323+H323+G323+F323+E323</f>
        <v>0</v>
      </c>
      <c r="L323" s="52" t="n">
        <f aca="false">K323*D323</f>
        <v>0</v>
      </c>
      <c r="M323" s="52"/>
      <c r="N323" s="436"/>
      <c r="O323" s="10"/>
      <c r="P323" s="438"/>
      <c r="Q323" s="432"/>
      <c r="R323" s="10"/>
      <c r="S323" s="10"/>
      <c r="T323" s="10"/>
      <c r="U323" s="10"/>
      <c r="V323" s="10"/>
      <c r="W323" s="10"/>
    </row>
    <row r="324" customFormat="false" ht="14.25" hidden="false" customHeight="true" outlineLevel="0" collapsed="false">
      <c r="A324" s="167" t="s">
        <v>533</v>
      </c>
      <c r="B324" s="161" t="s">
        <v>320</v>
      </c>
      <c r="C324" s="36"/>
      <c r="D324" s="432" t="n">
        <v>0</v>
      </c>
      <c r="E324" s="445" t="s">
        <v>310</v>
      </c>
      <c r="F324" s="445" t="s">
        <v>414</v>
      </c>
      <c r="G324" s="445" t="s">
        <v>511</v>
      </c>
      <c r="H324" s="445" t="s">
        <v>512</v>
      </c>
      <c r="I324" s="445" t="s">
        <v>421</v>
      </c>
      <c r="J324" s="89"/>
      <c r="K324" s="44" t="n">
        <f aca="false">K325+K326+K327+K328+K436+K437</f>
        <v>0</v>
      </c>
      <c r="L324" s="46"/>
      <c r="M324" s="46"/>
      <c r="N324" s="436"/>
      <c r="O324" s="10"/>
      <c r="P324" s="438"/>
      <c r="Q324" s="432"/>
      <c r="R324" s="10"/>
      <c r="S324" s="10"/>
      <c r="T324" s="10"/>
      <c r="U324" s="10"/>
      <c r="V324" s="10"/>
      <c r="W324" s="10"/>
    </row>
    <row r="325" customFormat="false" ht="14.25" hidden="false" customHeight="true" outlineLevel="0" collapsed="false">
      <c r="A325" s="163"/>
      <c r="B325" s="164"/>
      <c r="C325" s="49" t="n">
        <v>42</v>
      </c>
      <c r="D325" s="432" t="n">
        <v>72</v>
      </c>
      <c r="E325" s="74"/>
      <c r="F325" s="74"/>
      <c r="G325" s="55"/>
      <c r="H325" s="55"/>
      <c r="I325" s="55"/>
      <c r="J325" s="55"/>
      <c r="K325" s="51" t="n">
        <f aca="false">J325+I325+H325+G325+F325+E325</f>
        <v>0</v>
      </c>
      <c r="L325" s="52" t="n">
        <f aca="false">K325*D325</f>
        <v>0</v>
      </c>
      <c r="M325" s="52"/>
      <c r="N325" s="436"/>
      <c r="O325" s="10"/>
      <c r="P325" s="438"/>
      <c r="Q325" s="432"/>
      <c r="R325" s="10"/>
      <c r="S325" s="10"/>
      <c r="T325" s="10"/>
      <c r="U325" s="10"/>
      <c r="V325" s="10"/>
      <c r="W325" s="10"/>
    </row>
    <row r="326" customFormat="false" ht="14.25" hidden="false" customHeight="true" outlineLevel="0" collapsed="false">
      <c r="A326" s="163"/>
      <c r="B326" s="164"/>
      <c r="C326" s="49" t="n">
        <v>44</v>
      </c>
      <c r="D326" s="432" t="n">
        <v>72</v>
      </c>
      <c r="E326" s="74"/>
      <c r="F326" s="74"/>
      <c r="G326" s="55"/>
      <c r="H326" s="55"/>
      <c r="I326" s="55"/>
      <c r="J326" s="55"/>
      <c r="K326" s="51" t="n">
        <f aca="false">J326+I326+H326+G326+F326+E326</f>
        <v>0</v>
      </c>
      <c r="L326" s="52" t="n">
        <f aca="false">K326*D326</f>
        <v>0</v>
      </c>
      <c r="M326" s="52"/>
      <c r="N326" s="436"/>
      <c r="O326" s="10"/>
      <c r="P326" s="438"/>
      <c r="Q326" s="432"/>
      <c r="R326" s="10"/>
      <c r="S326" s="10"/>
      <c r="T326" s="10"/>
      <c r="U326" s="10"/>
      <c r="V326" s="10"/>
      <c r="W326" s="10"/>
    </row>
    <row r="327" customFormat="false" ht="14.25" hidden="false" customHeight="true" outlineLevel="0" collapsed="false">
      <c r="A327" s="163"/>
      <c r="B327" s="164"/>
      <c r="C327" s="49" t="n">
        <v>46</v>
      </c>
      <c r="D327" s="432" t="n">
        <v>72</v>
      </c>
      <c r="E327" s="74"/>
      <c r="F327" s="74"/>
      <c r="G327" s="55"/>
      <c r="H327" s="55"/>
      <c r="I327" s="55"/>
      <c r="J327" s="55"/>
      <c r="K327" s="51" t="n">
        <f aca="false">J327+I327+H327+G327+F327+E327</f>
        <v>0</v>
      </c>
      <c r="L327" s="52" t="n">
        <f aca="false">K327*D327</f>
        <v>0</v>
      </c>
      <c r="M327" s="52"/>
      <c r="N327" s="436"/>
      <c r="O327" s="10"/>
      <c r="P327" s="438"/>
      <c r="Q327" s="432"/>
      <c r="R327" s="10"/>
      <c r="S327" s="10"/>
      <c r="T327" s="10"/>
      <c r="U327" s="10"/>
      <c r="V327" s="10"/>
      <c r="W327" s="10"/>
    </row>
    <row r="328" customFormat="false" ht="14.25" hidden="false" customHeight="true" outlineLevel="0" collapsed="false">
      <c r="A328" s="163"/>
      <c r="B328" s="455"/>
      <c r="C328" s="49" t="n">
        <v>48</v>
      </c>
      <c r="D328" s="432" t="n">
        <v>72</v>
      </c>
      <c r="E328" s="74"/>
      <c r="F328" s="74"/>
      <c r="G328" s="55"/>
      <c r="H328" s="55"/>
      <c r="I328" s="55"/>
      <c r="J328" s="55"/>
      <c r="K328" s="51" t="n">
        <f aca="false">J328+I328+H328+G328+F328+E328</f>
        <v>0</v>
      </c>
      <c r="L328" s="52" t="n">
        <f aca="false">K328*D328</f>
        <v>0</v>
      </c>
      <c r="M328" s="52"/>
      <c r="N328" s="436"/>
      <c r="O328" s="10"/>
      <c r="P328" s="438"/>
      <c r="Q328" s="432"/>
      <c r="R328" s="10"/>
      <c r="S328" s="10"/>
      <c r="T328" s="10"/>
      <c r="U328" s="10"/>
      <c r="V328" s="10"/>
      <c r="W328" s="10"/>
    </row>
    <row r="329" customFormat="false" ht="14.25" hidden="false" customHeight="true" outlineLevel="0" collapsed="false">
      <c r="A329" s="167" t="s">
        <v>534</v>
      </c>
      <c r="B329" s="473" t="s">
        <v>67</v>
      </c>
      <c r="C329" s="474"/>
      <c r="D329" s="432"/>
      <c r="E329" s="444" t="s">
        <v>310</v>
      </c>
      <c r="F329" s="475"/>
      <c r="G329" s="475"/>
      <c r="H329" s="475"/>
      <c r="I329" s="475"/>
      <c r="J329" s="475"/>
      <c r="K329" s="44"/>
      <c r="L329" s="476"/>
      <c r="M329" s="476"/>
      <c r="N329" s="436"/>
      <c r="O329" s="10"/>
      <c r="P329" s="438"/>
      <c r="Q329" s="432"/>
      <c r="R329" s="10"/>
      <c r="S329" s="10"/>
      <c r="T329" s="10"/>
      <c r="U329" s="10"/>
      <c r="V329" s="10"/>
      <c r="W329" s="10"/>
    </row>
    <row r="330" customFormat="false" ht="14.25" hidden="false" customHeight="true" outlineLevel="0" collapsed="false">
      <c r="A330" s="163"/>
      <c r="B330" s="164"/>
      <c r="C330" s="49" t="n">
        <v>44</v>
      </c>
      <c r="D330" s="432" t="n">
        <v>55</v>
      </c>
      <c r="E330" s="49"/>
      <c r="F330" s="55"/>
      <c r="G330" s="55"/>
      <c r="H330" s="55"/>
      <c r="I330" s="55"/>
      <c r="J330" s="55"/>
      <c r="K330" s="51" t="n">
        <f aca="false">J330+I330+H330+G330+F330+E330</f>
        <v>0</v>
      </c>
      <c r="L330" s="52" t="n">
        <f aca="false">K330*D330</f>
        <v>0</v>
      </c>
      <c r="M330" s="52"/>
      <c r="N330" s="436"/>
      <c r="O330" s="10"/>
      <c r="P330" s="438"/>
      <c r="Q330" s="432"/>
      <c r="R330" s="10"/>
      <c r="S330" s="10"/>
      <c r="T330" s="10"/>
      <c r="U330" s="10"/>
      <c r="V330" s="10"/>
      <c r="W330" s="10"/>
    </row>
    <row r="331" customFormat="false" ht="14.25" hidden="false" customHeight="true" outlineLevel="0" collapsed="false">
      <c r="A331" s="163"/>
      <c r="B331" s="164"/>
      <c r="C331" s="49" t="n">
        <v>46</v>
      </c>
      <c r="D331" s="432" t="n">
        <v>55</v>
      </c>
      <c r="E331" s="49"/>
      <c r="F331" s="55"/>
      <c r="G331" s="55"/>
      <c r="H331" s="55"/>
      <c r="I331" s="55"/>
      <c r="J331" s="55"/>
      <c r="K331" s="51" t="n">
        <f aca="false">J331+I331+H331+G331+F331+E331</f>
        <v>0</v>
      </c>
      <c r="L331" s="52" t="n">
        <f aca="false">K331*D331</f>
        <v>0</v>
      </c>
      <c r="M331" s="52"/>
      <c r="N331" s="436"/>
      <c r="O331" s="10"/>
      <c r="P331" s="438"/>
      <c r="Q331" s="432"/>
      <c r="R331" s="10"/>
      <c r="S331" s="10"/>
      <c r="T331" s="10"/>
      <c r="U331" s="10"/>
      <c r="V331" s="10"/>
      <c r="W331" s="10"/>
    </row>
    <row r="332" customFormat="false" ht="14.25" hidden="false" customHeight="true" outlineLevel="0" collapsed="false">
      <c r="A332" s="163"/>
      <c r="B332" s="164"/>
      <c r="C332" s="49" t="n">
        <v>48</v>
      </c>
      <c r="D332" s="432" t="n">
        <v>55</v>
      </c>
      <c r="E332" s="49"/>
      <c r="F332" s="55"/>
      <c r="G332" s="55"/>
      <c r="H332" s="55"/>
      <c r="I332" s="55"/>
      <c r="J332" s="55"/>
      <c r="K332" s="51" t="n">
        <f aca="false">J332+I332+H332+G332+F332+E332</f>
        <v>0</v>
      </c>
      <c r="L332" s="52" t="n">
        <f aca="false">K332*D332</f>
        <v>0</v>
      </c>
      <c r="M332" s="52"/>
      <c r="N332" s="436"/>
      <c r="O332" s="10"/>
      <c r="P332" s="438"/>
      <c r="Q332" s="432"/>
      <c r="R332" s="10"/>
      <c r="S332" s="10"/>
      <c r="T332" s="10"/>
      <c r="U332" s="10"/>
      <c r="V332" s="10"/>
      <c r="W332" s="10"/>
    </row>
    <row r="333" customFormat="false" ht="14.25" hidden="false" customHeight="true" outlineLevel="0" collapsed="false">
      <c r="A333" s="163"/>
      <c r="B333" s="164"/>
      <c r="C333" s="49" t="n">
        <v>50</v>
      </c>
      <c r="D333" s="432" t="n">
        <v>55</v>
      </c>
      <c r="E333" s="49"/>
      <c r="F333" s="55"/>
      <c r="G333" s="55"/>
      <c r="H333" s="55"/>
      <c r="I333" s="55"/>
      <c r="J333" s="55"/>
      <c r="K333" s="51" t="n">
        <f aca="false">J333+I333+H333+G333+F333+E333</f>
        <v>0</v>
      </c>
      <c r="L333" s="52" t="n">
        <f aca="false">K333*D333</f>
        <v>0</v>
      </c>
      <c r="M333" s="52"/>
      <c r="N333" s="436"/>
      <c r="O333" s="10"/>
      <c r="P333" s="438"/>
      <c r="Q333" s="432"/>
      <c r="R333" s="10"/>
      <c r="S333" s="10"/>
      <c r="T333" s="10"/>
      <c r="U333" s="10"/>
      <c r="V333" s="10"/>
      <c r="W333" s="10"/>
    </row>
    <row r="334" customFormat="false" ht="14.25" hidden="false" customHeight="true" outlineLevel="0" collapsed="false">
      <c r="A334" s="163"/>
      <c r="B334" s="164"/>
      <c r="C334" s="49" t="n">
        <v>52</v>
      </c>
      <c r="D334" s="432" t="n">
        <v>65</v>
      </c>
      <c r="E334" s="49"/>
      <c r="F334" s="55"/>
      <c r="G334" s="55"/>
      <c r="H334" s="55"/>
      <c r="I334" s="55"/>
      <c r="J334" s="55"/>
      <c r="K334" s="51" t="n">
        <f aca="false">J334+I334+H334+G334+F334+E334</f>
        <v>0</v>
      </c>
      <c r="L334" s="52" t="n">
        <f aca="false">K334*D334</f>
        <v>0</v>
      </c>
      <c r="M334" s="52"/>
      <c r="N334" s="436"/>
      <c r="O334" s="10"/>
      <c r="P334" s="438"/>
      <c r="Q334" s="432"/>
      <c r="R334" s="10"/>
      <c r="S334" s="10"/>
      <c r="T334" s="10"/>
      <c r="U334" s="10"/>
      <c r="V334" s="10"/>
      <c r="W334" s="10"/>
    </row>
    <row r="335" customFormat="false" ht="14.25" hidden="false" customHeight="true" outlineLevel="0" collapsed="false">
      <c r="A335" s="163"/>
      <c r="B335" s="164"/>
      <c r="C335" s="49" t="n">
        <v>54</v>
      </c>
      <c r="D335" s="432" t="n">
        <v>65</v>
      </c>
      <c r="E335" s="49"/>
      <c r="F335" s="55"/>
      <c r="G335" s="55"/>
      <c r="H335" s="55"/>
      <c r="I335" s="55"/>
      <c r="J335" s="55"/>
      <c r="K335" s="51" t="n">
        <f aca="false">J335+I335+H335+G335+F335+E335</f>
        <v>0</v>
      </c>
      <c r="L335" s="52" t="n">
        <f aca="false">K335*D335</f>
        <v>0</v>
      </c>
      <c r="M335" s="52"/>
      <c r="N335" s="436"/>
      <c r="O335" s="10"/>
      <c r="P335" s="438"/>
      <c r="Q335" s="432"/>
      <c r="R335" s="10"/>
      <c r="S335" s="10"/>
      <c r="T335" s="10"/>
      <c r="U335" s="10"/>
      <c r="V335" s="10"/>
      <c r="W335" s="10"/>
    </row>
    <row r="336" customFormat="false" ht="14.25" hidden="false" customHeight="true" outlineLevel="0" collapsed="false">
      <c r="A336" s="163"/>
      <c r="B336" s="164"/>
      <c r="C336" s="49" t="n">
        <v>56</v>
      </c>
      <c r="D336" s="432" t="n">
        <v>65</v>
      </c>
      <c r="E336" s="49"/>
      <c r="F336" s="55"/>
      <c r="G336" s="55"/>
      <c r="H336" s="55"/>
      <c r="I336" s="55"/>
      <c r="J336" s="55"/>
      <c r="K336" s="51" t="n">
        <f aca="false">J336+I336+H336+G336+F336+E336</f>
        <v>0</v>
      </c>
      <c r="L336" s="52" t="n">
        <f aca="false">K336*D336</f>
        <v>0</v>
      </c>
      <c r="M336" s="52"/>
      <c r="N336" s="436"/>
      <c r="O336" s="10"/>
      <c r="P336" s="438"/>
      <c r="Q336" s="432"/>
      <c r="R336" s="10"/>
      <c r="S336" s="10"/>
      <c r="T336" s="10"/>
      <c r="U336" s="10"/>
      <c r="V336" s="10"/>
      <c r="W336" s="10"/>
    </row>
    <row r="337" customFormat="false" ht="14.25" hidden="false" customHeight="true" outlineLevel="0" collapsed="false">
      <c r="A337" s="163"/>
      <c r="B337" s="164"/>
      <c r="C337" s="49" t="n">
        <v>60</v>
      </c>
      <c r="D337" s="446" t="n">
        <v>77</v>
      </c>
      <c r="E337" s="49"/>
      <c r="F337" s="55"/>
      <c r="G337" s="55"/>
      <c r="H337" s="55"/>
      <c r="I337" s="55"/>
      <c r="J337" s="55"/>
      <c r="K337" s="51" t="n">
        <f aca="false">J337+I337+H337+G337+F337+E337</f>
        <v>0</v>
      </c>
      <c r="L337" s="52" t="n">
        <f aca="false">K337*D337</f>
        <v>0</v>
      </c>
      <c r="M337" s="52"/>
      <c r="N337" s="436"/>
      <c r="O337" s="10"/>
      <c r="P337" s="438"/>
      <c r="Q337" s="432"/>
      <c r="R337" s="10"/>
      <c r="S337" s="10"/>
      <c r="T337" s="10"/>
      <c r="U337" s="10"/>
      <c r="V337" s="10"/>
      <c r="W337" s="10"/>
    </row>
    <row r="338" customFormat="false" ht="14.25" hidden="false" customHeight="true" outlineLevel="0" collapsed="false">
      <c r="A338" s="167" t="s">
        <v>535</v>
      </c>
      <c r="B338" s="473" t="s">
        <v>67</v>
      </c>
      <c r="C338" s="474"/>
      <c r="D338" s="448"/>
      <c r="E338" s="444" t="s">
        <v>414</v>
      </c>
      <c r="F338" s="445" t="s">
        <v>266</v>
      </c>
      <c r="G338" s="475"/>
      <c r="H338" s="475"/>
      <c r="I338" s="475"/>
      <c r="J338" s="475"/>
      <c r="K338" s="44"/>
      <c r="L338" s="476"/>
      <c r="M338" s="476"/>
      <c r="N338" s="436"/>
      <c r="O338" s="10"/>
      <c r="P338" s="438"/>
      <c r="Q338" s="432"/>
      <c r="R338" s="10"/>
      <c r="S338" s="10"/>
      <c r="T338" s="10"/>
      <c r="U338" s="10"/>
      <c r="V338" s="10"/>
      <c r="W338" s="10"/>
    </row>
    <row r="339" customFormat="false" ht="14.25" hidden="false" customHeight="true" outlineLevel="0" collapsed="false">
      <c r="A339" s="163"/>
      <c r="B339" s="164"/>
      <c r="C339" s="49" t="n">
        <v>44</v>
      </c>
      <c r="D339" s="432" t="n">
        <v>55</v>
      </c>
      <c r="E339" s="49"/>
      <c r="F339" s="49"/>
      <c r="G339" s="55"/>
      <c r="H339" s="55"/>
      <c r="I339" s="55"/>
      <c r="J339" s="55"/>
      <c r="K339" s="51" t="n">
        <f aca="false">J339+I339+H339+G339+F339+E339</f>
        <v>0</v>
      </c>
      <c r="L339" s="52" t="n">
        <f aca="false">K339*D339</f>
        <v>0</v>
      </c>
      <c r="M339" s="52"/>
      <c r="N339" s="436"/>
      <c r="O339" s="10"/>
      <c r="P339" s="438"/>
      <c r="Q339" s="432"/>
      <c r="R339" s="10"/>
      <c r="S339" s="10"/>
      <c r="T339" s="10"/>
      <c r="U339" s="10"/>
      <c r="V339" s="10"/>
      <c r="W339" s="10"/>
    </row>
    <row r="340" customFormat="false" ht="14.25" hidden="false" customHeight="true" outlineLevel="0" collapsed="false">
      <c r="A340" s="163"/>
      <c r="B340" s="164"/>
      <c r="C340" s="49" t="n">
        <v>46</v>
      </c>
      <c r="D340" s="432" t="n">
        <v>55</v>
      </c>
      <c r="E340" s="49"/>
      <c r="F340" s="49"/>
      <c r="G340" s="55"/>
      <c r="H340" s="55"/>
      <c r="I340" s="55"/>
      <c r="J340" s="55"/>
      <c r="K340" s="51" t="n">
        <f aca="false">J340+I340+H340+G340+F340+E340</f>
        <v>0</v>
      </c>
      <c r="L340" s="52" t="n">
        <f aca="false">K340*D340</f>
        <v>0</v>
      </c>
      <c r="M340" s="52"/>
      <c r="N340" s="436"/>
      <c r="O340" s="10"/>
      <c r="P340" s="438"/>
      <c r="Q340" s="432"/>
      <c r="R340" s="10"/>
      <c r="S340" s="10"/>
      <c r="T340" s="10"/>
      <c r="U340" s="10"/>
      <c r="V340" s="10"/>
      <c r="W340" s="10"/>
    </row>
    <row r="341" customFormat="false" ht="14.25" hidden="false" customHeight="true" outlineLevel="0" collapsed="false">
      <c r="A341" s="163"/>
      <c r="B341" s="164"/>
      <c r="C341" s="49" t="n">
        <v>48</v>
      </c>
      <c r="D341" s="432" t="n">
        <v>55</v>
      </c>
      <c r="E341" s="49"/>
      <c r="F341" s="49"/>
      <c r="G341" s="55"/>
      <c r="H341" s="55"/>
      <c r="I341" s="55"/>
      <c r="J341" s="55"/>
      <c r="K341" s="51" t="n">
        <f aca="false">J341+I341+H341+G341+F341+E341</f>
        <v>0</v>
      </c>
      <c r="L341" s="52" t="n">
        <f aca="false">K341*D341</f>
        <v>0</v>
      </c>
      <c r="M341" s="52"/>
      <c r="N341" s="436"/>
      <c r="O341" s="10"/>
      <c r="P341" s="438"/>
      <c r="Q341" s="432"/>
      <c r="R341" s="10"/>
      <c r="S341" s="10"/>
      <c r="T341" s="10"/>
      <c r="U341" s="10"/>
      <c r="V341" s="10"/>
      <c r="W341" s="10"/>
    </row>
    <row r="342" customFormat="false" ht="14.25" hidden="false" customHeight="true" outlineLevel="0" collapsed="false">
      <c r="A342" s="163"/>
      <c r="B342" s="164"/>
      <c r="C342" s="49" t="n">
        <v>50</v>
      </c>
      <c r="D342" s="432" t="n">
        <v>55</v>
      </c>
      <c r="E342" s="49"/>
      <c r="F342" s="49"/>
      <c r="G342" s="55"/>
      <c r="H342" s="55"/>
      <c r="I342" s="55"/>
      <c r="J342" s="55"/>
      <c r="K342" s="51" t="n">
        <f aca="false">J342+I342+H342+G342+F342+E342</f>
        <v>0</v>
      </c>
      <c r="L342" s="52" t="n">
        <f aca="false">K342*D342</f>
        <v>0</v>
      </c>
      <c r="M342" s="52"/>
      <c r="N342" s="436"/>
      <c r="O342" s="10"/>
      <c r="P342" s="438"/>
      <c r="Q342" s="432"/>
      <c r="R342" s="10"/>
      <c r="S342" s="10"/>
      <c r="T342" s="10"/>
      <c r="U342" s="10"/>
      <c r="V342" s="10"/>
      <c r="W342" s="10"/>
    </row>
    <row r="343" customFormat="false" ht="14.25" hidden="false" customHeight="true" outlineLevel="0" collapsed="false">
      <c r="A343" s="163"/>
      <c r="B343" s="164"/>
      <c r="C343" s="49" t="n">
        <v>52</v>
      </c>
      <c r="D343" s="432" t="n">
        <v>65</v>
      </c>
      <c r="E343" s="49"/>
      <c r="F343" s="49"/>
      <c r="G343" s="55"/>
      <c r="H343" s="55"/>
      <c r="I343" s="55"/>
      <c r="J343" s="55"/>
      <c r="K343" s="51" t="n">
        <f aca="false">J343+I343+H343+G343+F343+E343</f>
        <v>0</v>
      </c>
      <c r="L343" s="52" t="n">
        <f aca="false">K343*D343</f>
        <v>0</v>
      </c>
      <c r="M343" s="52"/>
      <c r="N343" s="436"/>
      <c r="O343" s="10"/>
      <c r="P343" s="438"/>
      <c r="Q343" s="432"/>
      <c r="R343" s="10"/>
      <c r="S343" s="10"/>
      <c r="T343" s="10"/>
      <c r="U343" s="10"/>
      <c r="V343" s="10"/>
      <c r="W343" s="10"/>
    </row>
    <row r="344" customFormat="false" ht="14.25" hidden="false" customHeight="true" outlineLevel="0" collapsed="false">
      <c r="A344" s="163"/>
      <c r="B344" s="164"/>
      <c r="C344" s="49" t="n">
        <v>54</v>
      </c>
      <c r="D344" s="432" t="n">
        <v>65</v>
      </c>
      <c r="E344" s="49"/>
      <c r="F344" s="49"/>
      <c r="G344" s="55"/>
      <c r="H344" s="55"/>
      <c r="I344" s="55"/>
      <c r="J344" s="55"/>
      <c r="K344" s="51" t="n">
        <f aca="false">J344+I344+H344+G344+F344+E344</f>
        <v>0</v>
      </c>
      <c r="L344" s="52" t="n">
        <f aca="false">K344*D344</f>
        <v>0</v>
      </c>
      <c r="M344" s="52"/>
      <c r="N344" s="436"/>
      <c r="O344" s="10"/>
      <c r="P344" s="438"/>
      <c r="Q344" s="432"/>
      <c r="R344" s="10"/>
      <c r="S344" s="10"/>
      <c r="T344" s="10"/>
      <c r="U344" s="10"/>
      <c r="V344" s="10"/>
      <c r="W344" s="10"/>
    </row>
    <row r="345" customFormat="false" ht="14.25" hidden="false" customHeight="true" outlineLevel="0" collapsed="false">
      <c r="A345" s="163"/>
      <c r="B345" s="164"/>
      <c r="C345" s="49" t="n">
        <v>56</v>
      </c>
      <c r="D345" s="432" t="n">
        <v>65</v>
      </c>
      <c r="E345" s="49"/>
      <c r="F345" s="49"/>
      <c r="G345" s="55"/>
      <c r="H345" s="55"/>
      <c r="I345" s="55"/>
      <c r="J345" s="55"/>
      <c r="K345" s="51" t="n">
        <f aca="false">J345+I345+H345+G345+F345+E345</f>
        <v>0</v>
      </c>
      <c r="L345" s="52" t="n">
        <f aca="false">K345*D345</f>
        <v>0</v>
      </c>
      <c r="M345" s="52"/>
      <c r="N345" s="436"/>
      <c r="O345" s="10"/>
      <c r="P345" s="438"/>
      <c r="Q345" s="432"/>
      <c r="R345" s="10"/>
      <c r="S345" s="10"/>
      <c r="T345" s="10"/>
      <c r="U345" s="10"/>
      <c r="V345" s="10"/>
      <c r="W345" s="10"/>
    </row>
    <row r="346" customFormat="false" ht="14.25" hidden="false" customHeight="true" outlineLevel="0" collapsed="false">
      <c r="A346" s="169"/>
      <c r="B346" s="293"/>
      <c r="C346" s="64" t="n">
        <v>60</v>
      </c>
      <c r="D346" s="446" t="n">
        <v>77</v>
      </c>
      <c r="E346" s="64"/>
      <c r="F346" s="64"/>
      <c r="G346" s="66"/>
      <c r="H346" s="66"/>
      <c r="I346" s="66"/>
      <c r="J346" s="66"/>
      <c r="K346" s="67" t="n">
        <f aca="false">J346+I346+H346+G346+F346+E346</f>
        <v>0</v>
      </c>
      <c r="L346" s="68" t="n">
        <f aca="false">K346*D346</f>
        <v>0</v>
      </c>
      <c r="M346" s="68"/>
      <c r="N346" s="436"/>
      <c r="O346" s="10"/>
      <c r="P346" s="438"/>
      <c r="Q346" s="432"/>
      <c r="R346" s="10"/>
      <c r="S346" s="10"/>
      <c r="T346" s="10"/>
      <c r="U346" s="10"/>
      <c r="V346" s="10"/>
      <c r="W346" s="10"/>
    </row>
    <row r="347" customFormat="false" ht="14.25" hidden="false" customHeight="true" outlineLevel="0" collapsed="false">
      <c r="A347" s="168" t="s">
        <v>536</v>
      </c>
      <c r="B347" s="161" t="s">
        <v>67</v>
      </c>
      <c r="C347" s="36"/>
      <c r="D347" s="432" t="n">
        <v>0</v>
      </c>
      <c r="E347" s="444" t="s">
        <v>310</v>
      </c>
      <c r="F347" s="449"/>
      <c r="G347" s="449"/>
      <c r="H347" s="449"/>
      <c r="I347" s="449"/>
      <c r="J347" s="449"/>
      <c r="K347" s="51"/>
      <c r="L347" s="52"/>
      <c r="M347" s="46"/>
      <c r="N347" s="436"/>
      <c r="O347" s="10"/>
      <c r="P347" s="438"/>
      <c r="Q347" s="432"/>
      <c r="R347" s="10"/>
      <c r="S347" s="10"/>
      <c r="T347" s="10"/>
      <c r="U347" s="10"/>
      <c r="V347" s="10"/>
      <c r="W347" s="10"/>
    </row>
    <row r="348" customFormat="false" ht="14.25" hidden="false" customHeight="true" outlineLevel="0" collapsed="false">
      <c r="A348" s="163"/>
      <c r="B348" s="164"/>
      <c r="C348" s="49" t="n">
        <v>46</v>
      </c>
      <c r="D348" s="432" t="n">
        <v>86</v>
      </c>
      <c r="E348" s="49"/>
      <c r="F348" s="55"/>
      <c r="G348" s="55"/>
      <c r="H348" s="55"/>
      <c r="I348" s="55"/>
      <c r="J348" s="55"/>
      <c r="K348" s="51" t="n">
        <f aca="false">J348+I348+H348+G348+F348+E348</f>
        <v>0</v>
      </c>
      <c r="L348" s="52" t="n">
        <f aca="false">K348*D348</f>
        <v>0</v>
      </c>
      <c r="M348" s="52"/>
      <c r="N348" s="436"/>
      <c r="O348" s="10"/>
      <c r="P348" s="438"/>
      <c r="Q348" s="432"/>
      <c r="R348" s="10"/>
      <c r="S348" s="10"/>
      <c r="T348" s="10"/>
      <c r="U348" s="10"/>
      <c r="V348" s="10"/>
      <c r="W348" s="10"/>
    </row>
    <row r="349" customFormat="false" ht="14.25" hidden="false" customHeight="true" outlineLevel="0" collapsed="false">
      <c r="A349" s="163"/>
      <c r="B349" s="164"/>
      <c r="C349" s="49" t="n">
        <v>50</v>
      </c>
      <c r="D349" s="432" t="n">
        <v>86</v>
      </c>
      <c r="E349" s="49"/>
      <c r="F349" s="55"/>
      <c r="G349" s="55"/>
      <c r="H349" s="55"/>
      <c r="I349" s="55"/>
      <c r="J349" s="55"/>
      <c r="K349" s="51" t="n">
        <f aca="false">J349+I349+H349+G349+F349+E349</f>
        <v>0</v>
      </c>
      <c r="L349" s="52" t="n">
        <f aca="false">K349*D349</f>
        <v>0</v>
      </c>
      <c r="M349" s="52"/>
      <c r="N349" s="436"/>
      <c r="O349" s="10"/>
      <c r="P349" s="438"/>
      <c r="Q349" s="432"/>
      <c r="R349" s="10"/>
      <c r="S349" s="10"/>
      <c r="T349" s="10"/>
      <c r="U349" s="10"/>
      <c r="V349" s="10"/>
      <c r="W349" s="10"/>
    </row>
    <row r="350" customFormat="false" ht="14.25" hidden="false" customHeight="true" outlineLevel="0" collapsed="false">
      <c r="A350" s="163"/>
      <c r="B350" s="164"/>
      <c r="C350" s="49" t="n">
        <v>52</v>
      </c>
      <c r="D350" s="432" t="n">
        <v>100</v>
      </c>
      <c r="E350" s="49"/>
      <c r="F350" s="55"/>
      <c r="G350" s="55"/>
      <c r="H350" s="55"/>
      <c r="I350" s="55"/>
      <c r="J350" s="55"/>
      <c r="K350" s="51" t="n">
        <f aca="false">J350+I350+H350+G350+F350+E350</f>
        <v>0</v>
      </c>
      <c r="L350" s="52" t="n">
        <f aca="false">K350*D350</f>
        <v>0</v>
      </c>
      <c r="M350" s="52"/>
      <c r="N350" s="436"/>
      <c r="O350" s="10"/>
      <c r="P350" s="438"/>
      <c r="Q350" s="432"/>
      <c r="R350" s="10"/>
      <c r="S350" s="10"/>
      <c r="T350" s="10"/>
      <c r="U350" s="10"/>
      <c r="V350" s="10"/>
      <c r="W350" s="10"/>
    </row>
    <row r="351" customFormat="false" ht="14.25" hidden="false" customHeight="true" outlineLevel="0" collapsed="false">
      <c r="A351" s="163"/>
      <c r="B351" s="164"/>
      <c r="C351" s="49" t="n">
        <v>54</v>
      </c>
      <c r="D351" s="432" t="n">
        <v>100</v>
      </c>
      <c r="E351" s="49"/>
      <c r="F351" s="55"/>
      <c r="G351" s="55"/>
      <c r="H351" s="55"/>
      <c r="I351" s="55"/>
      <c r="J351" s="55"/>
      <c r="K351" s="51" t="n">
        <f aca="false">J351+I351+H351+G351+F351+E351</f>
        <v>0</v>
      </c>
      <c r="L351" s="52" t="n">
        <f aca="false">K351*D351</f>
        <v>0</v>
      </c>
      <c r="M351" s="52"/>
      <c r="N351" s="436"/>
      <c r="O351" s="10"/>
      <c r="P351" s="438"/>
      <c r="Q351" s="432"/>
      <c r="R351" s="10"/>
      <c r="S351" s="10"/>
      <c r="T351" s="10"/>
      <c r="U351" s="10"/>
      <c r="V351" s="10"/>
      <c r="W351" s="10"/>
    </row>
    <row r="352" customFormat="false" ht="14.25" hidden="false" customHeight="true" outlineLevel="0" collapsed="false">
      <c r="A352" s="163"/>
      <c r="B352" s="164"/>
      <c r="C352" s="49" t="n">
        <v>56</v>
      </c>
      <c r="D352" s="432" t="n">
        <v>100</v>
      </c>
      <c r="E352" s="33"/>
      <c r="F352" s="174"/>
      <c r="G352" s="174"/>
      <c r="H352" s="174"/>
      <c r="I352" s="174"/>
      <c r="J352" s="174"/>
      <c r="K352" s="51" t="n">
        <f aca="false">J352+I352+H352+G352+F352+E352</f>
        <v>0</v>
      </c>
      <c r="L352" s="52" t="n">
        <f aca="false">K352*D352</f>
        <v>0</v>
      </c>
      <c r="M352" s="52"/>
      <c r="N352" s="436"/>
      <c r="O352" s="10"/>
      <c r="P352" s="438"/>
      <c r="Q352" s="432"/>
      <c r="R352" s="10"/>
      <c r="S352" s="10"/>
      <c r="T352" s="10"/>
      <c r="U352" s="10"/>
      <c r="V352" s="10"/>
      <c r="W352" s="10"/>
    </row>
    <row r="353" customFormat="false" ht="14.25" hidden="false" customHeight="true" outlineLevel="0" collapsed="false">
      <c r="A353" s="163"/>
      <c r="B353" s="164"/>
      <c r="C353" s="49" t="n">
        <v>60</v>
      </c>
      <c r="D353" s="432" t="n">
        <v>115</v>
      </c>
      <c r="E353" s="49"/>
      <c r="F353" s="55"/>
      <c r="G353" s="55"/>
      <c r="H353" s="55"/>
      <c r="I353" s="55"/>
      <c r="J353" s="55"/>
      <c r="K353" s="51" t="n">
        <f aca="false">J353+I353+H353+G353+F353+E353</f>
        <v>0</v>
      </c>
      <c r="L353" s="52" t="n">
        <f aca="false">K353*D353</f>
        <v>0</v>
      </c>
      <c r="M353" s="52"/>
      <c r="N353" s="436"/>
      <c r="O353" s="10"/>
      <c r="P353" s="438"/>
      <c r="Q353" s="432"/>
      <c r="R353" s="10"/>
      <c r="S353" s="10"/>
      <c r="T353" s="10"/>
      <c r="U353" s="10"/>
      <c r="V353" s="10"/>
      <c r="W353" s="10"/>
    </row>
    <row r="354" customFormat="false" ht="14.25" hidden="false" customHeight="true" outlineLevel="0" collapsed="false">
      <c r="A354" s="168" t="s">
        <v>537</v>
      </c>
      <c r="B354" s="161" t="s">
        <v>67</v>
      </c>
      <c r="C354" s="36"/>
      <c r="D354" s="432" t="n">
        <v>0</v>
      </c>
      <c r="E354" s="444" t="s">
        <v>17</v>
      </c>
      <c r="F354" s="445" t="s">
        <v>266</v>
      </c>
      <c r="G354" s="477" t="s">
        <v>538</v>
      </c>
      <c r="H354" s="449"/>
      <c r="I354" s="449"/>
      <c r="J354" s="449"/>
      <c r="K354" s="51"/>
      <c r="L354" s="52"/>
      <c r="M354" s="46"/>
      <c r="N354" s="436"/>
      <c r="O354" s="10"/>
      <c r="P354" s="438"/>
      <c r="Q354" s="432"/>
      <c r="R354" s="10"/>
      <c r="S354" s="10"/>
      <c r="T354" s="10"/>
      <c r="U354" s="10"/>
      <c r="V354" s="10"/>
      <c r="W354" s="10"/>
    </row>
    <row r="355" customFormat="false" ht="14.25" hidden="false" customHeight="true" outlineLevel="0" collapsed="false">
      <c r="A355" s="163"/>
      <c r="B355" s="164"/>
      <c r="C355" s="49" t="n">
        <v>46</v>
      </c>
      <c r="D355" s="432" t="n">
        <v>106</v>
      </c>
      <c r="E355" s="49"/>
      <c r="F355" s="49"/>
      <c r="G355" s="49"/>
      <c r="H355" s="55"/>
      <c r="I355" s="55"/>
      <c r="J355" s="55"/>
      <c r="K355" s="51" t="n">
        <f aca="false">J355+I355+H355+G355+F355+E355</f>
        <v>0</v>
      </c>
      <c r="L355" s="52" t="n">
        <f aca="false">K355*D355</f>
        <v>0</v>
      </c>
      <c r="M355" s="52"/>
      <c r="N355" s="436"/>
      <c r="O355" s="10"/>
      <c r="P355" s="438"/>
      <c r="Q355" s="432"/>
      <c r="R355" s="10"/>
      <c r="S355" s="10"/>
      <c r="T355" s="10"/>
      <c r="U355" s="10"/>
      <c r="V355" s="10"/>
      <c r="W355" s="10"/>
    </row>
    <row r="356" customFormat="false" ht="14.25" hidden="false" customHeight="true" outlineLevel="0" collapsed="false">
      <c r="A356" s="163"/>
      <c r="B356" s="164"/>
      <c r="C356" s="49" t="n">
        <v>50</v>
      </c>
      <c r="D356" s="432" t="n">
        <v>106</v>
      </c>
      <c r="E356" s="49"/>
      <c r="F356" s="49"/>
      <c r="G356" s="49"/>
      <c r="H356" s="55"/>
      <c r="I356" s="55"/>
      <c r="J356" s="55"/>
      <c r="K356" s="51" t="n">
        <f aca="false">J356+I356+H356+G356+F356+E356</f>
        <v>0</v>
      </c>
      <c r="L356" s="52" t="n">
        <f aca="false">K356*D356</f>
        <v>0</v>
      </c>
      <c r="M356" s="52"/>
      <c r="N356" s="436"/>
      <c r="O356" s="10"/>
      <c r="P356" s="438"/>
      <c r="Q356" s="432"/>
      <c r="R356" s="10"/>
      <c r="S356" s="10"/>
      <c r="T356" s="10"/>
      <c r="U356" s="10"/>
      <c r="V356" s="10"/>
      <c r="W356" s="10"/>
    </row>
    <row r="357" customFormat="false" ht="14.25" hidden="false" customHeight="true" outlineLevel="0" collapsed="false">
      <c r="A357" s="163"/>
      <c r="B357" s="164"/>
      <c r="C357" s="49" t="n">
        <v>52</v>
      </c>
      <c r="D357" s="432" t="n">
        <v>125</v>
      </c>
      <c r="E357" s="49"/>
      <c r="F357" s="49"/>
      <c r="G357" s="49"/>
      <c r="H357" s="55"/>
      <c r="I357" s="55"/>
      <c r="J357" s="55"/>
      <c r="K357" s="51" t="n">
        <f aca="false">J357+I357+H357+G357+F357+E357</f>
        <v>0</v>
      </c>
      <c r="L357" s="52" t="n">
        <f aca="false">K357*D357</f>
        <v>0</v>
      </c>
      <c r="M357" s="52"/>
      <c r="N357" s="436"/>
      <c r="O357" s="10"/>
      <c r="P357" s="438"/>
      <c r="Q357" s="432"/>
      <c r="R357" s="10"/>
      <c r="S357" s="10"/>
      <c r="T357" s="10"/>
      <c r="U357" s="10"/>
      <c r="V357" s="10"/>
      <c r="W357" s="10"/>
    </row>
    <row r="358" customFormat="false" ht="14.25" hidden="false" customHeight="true" outlineLevel="0" collapsed="false">
      <c r="A358" s="163"/>
      <c r="B358" s="164"/>
      <c r="C358" s="49" t="n">
        <v>54</v>
      </c>
      <c r="D358" s="432" t="n">
        <v>125</v>
      </c>
      <c r="E358" s="49"/>
      <c r="F358" s="49"/>
      <c r="G358" s="49"/>
      <c r="H358" s="55"/>
      <c r="I358" s="55"/>
      <c r="J358" s="55"/>
      <c r="K358" s="51" t="n">
        <f aca="false">J358+I358+H358+G358+F358+E358</f>
        <v>0</v>
      </c>
      <c r="L358" s="52" t="n">
        <f aca="false">K358*D358</f>
        <v>0</v>
      </c>
      <c r="M358" s="52"/>
      <c r="N358" s="436"/>
      <c r="O358" s="10"/>
      <c r="P358" s="438"/>
      <c r="Q358" s="432"/>
      <c r="R358" s="10"/>
      <c r="S358" s="10"/>
      <c r="T358" s="10"/>
      <c r="U358" s="10"/>
      <c r="V358" s="10"/>
      <c r="W358" s="10"/>
    </row>
    <row r="359" customFormat="false" ht="14.25" hidden="false" customHeight="true" outlineLevel="0" collapsed="false">
      <c r="A359" s="163"/>
      <c r="B359" s="164"/>
      <c r="C359" s="49" t="n">
        <v>56</v>
      </c>
      <c r="D359" s="432" t="n">
        <v>125</v>
      </c>
      <c r="E359" s="33"/>
      <c r="F359" s="33"/>
      <c r="G359" s="33"/>
      <c r="H359" s="174"/>
      <c r="I359" s="174"/>
      <c r="J359" s="174"/>
      <c r="K359" s="51" t="n">
        <f aca="false">J359+I359+H359+G359+F359+E359</f>
        <v>0</v>
      </c>
      <c r="L359" s="52" t="n">
        <f aca="false">K359*D359</f>
        <v>0</v>
      </c>
      <c r="M359" s="52"/>
      <c r="N359" s="436"/>
      <c r="O359" s="10"/>
      <c r="P359" s="438"/>
      <c r="Q359" s="432"/>
      <c r="R359" s="10"/>
      <c r="S359" s="10"/>
      <c r="T359" s="10"/>
      <c r="U359" s="10"/>
      <c r="V359" s="10"/>
      <c r="W359" s="10"/>
    </row>
    <row r="360" customFormat="false" ht="14.25" hidden="false" customHeight="true" outlineLevel="0" collapsed="false">
      <c r="A360" s="163"/>
      <c r="B360" s="164"/>
      <c r="C360" s="49" t="n">
        <v>60</v>
      </c>
      <c r="D360" s="432" t="n">
        <v>152</v>
      </c>
      <c r="E360" s="49"/>
      <c r="F360" s="49"/>
      <c r="G360" s="49"/>
      <c r="H360" s="55"/>
      <c r="I360" s="55"/>
      <c r="J360" s="55"/>
      <c r="K360" s="51" t="n">
        <f aca="false">J360+I360+H360+G360+F360+E360</f>
        <v>0</v>
      </c>
      <c r="L360" s="52" t="n">
        <f aca="false">K360*D360</f>
        <v>0</v>
      </c>
      <c r="M360" s="52"/>
      <c r="N360" s="436"/>
      <c r="O360" s="10"/>
      <c r="P360" s="438"/>
      <c r="Q360" s="432"/>
      <c r="R360" s="10"/>
      <c r="S360" s="10"/>
      <c r="T360" s="10"/>
      <c r="U360" s="10"/>
      <c r="V360" s="10"/>
      <c r="W360" s="10"/>
    </row>
    <row r="361" customFormat="false" ht="14.25" hidden="false" customHeight="true" outlineLevel="0" collapsed="false">
      <c r="A361" s="168" t="s">
        <v>539</v>
      </c>
      <c r="B361" s="161" t="s">
        <v>71</v>
      </c>
      <c r="C361" s="36"/>
      <c r="D361" s="432" t="n">
        <v>0</v>
      </c>
      <c r="E361" s="445" t="s">
        <v>511</v>
      </c>
      <c r="F361" s="449"/>
      <c r="G361" s="449"/>
      <c r="H361" s="449"/>
      <c r="I361" s="449"/>
      <c r="J361" s="449"/>
      <c r="K361" s="44" t="n">
        <f aca="false">K362+K363+K364+K365+K366+K367+K368</f>
        <v>0</v>
      </c>
      <c r="L361" s="46"/>
      <c r="M361" s="46"/>
      <c r="N361" s="436"/>
      <c r="O361" s="10"/>
      <c r="P361" s="438"/>
      <c r="Q361" s="432"/>
      <c r="R361" s="10"/>
      <c r="S361" s="10"/>
      <c r="T361" s="10"/>
      <c r="U361" s="10"/>
      <c r="V361" s="10"/>
      <c r="W361" s="10"/>
    </row>
    <row r="362" customFormat="false" ht="14.25" hidden="false" customHeight="true" outlineLevel="0" collapsed="false">
      <c r="A362" s="163"/>
      <c r="B362" s="164"/>
      <c r="C362" s="49" t="n">
        <v>46</v>
      </c>
      <c r="D362" s="432" t="n">
        <v>120</v>
      </c>
      <c r="E362" s="49"/>
      <c r="F362" s="55"/>
      <c r="G362" s="55"/>
      <c r="H362" s="55"/>
      <c r="I362" s="55"/>
      <c r="J362" s="55"/>
      <c r="K362" s="51" t="n">
        <f aca="false">J362+I362+H362+G362+F362+E362</f>
        <v>0</v>
      </c>
      <c r="L362" s="52" t="n">
        <f aca="false">K362*D362</f>
        <v>0</v>
      </c>
      <c r="M362" s="52"/>
      <c r="N362" s="436"/>
      <c r="O362" s="10"/>
      <c r="P362" s="438"/>
      <c r="Q362" s="432"/>
      <c r="R362" s="10"/>
      <c r="S362" s="10"/>
      <c r="T362" s="10"/>
      <c r="U362" s="10"/>
      <c r="V362" s="10"/>
      <c r="W362" s="10"/>
    </row>
    <row r="363" customFormat="false" ht="14.25" hidden="false" customHeight="true" outlineLevel="0" collapsed="false">
      <c r="A363" s="163"/>
      <c r="B363" s="164"/>
      <c r="C363" s="49" t="n">
        <v>50</v>
      </c>
      <c r="D363" s="432" t="n">
        <v>120</v>
      </c>
      <c r="E363" s="49"/>
      <c r="F363" s="55"/>
      <c r="G363" s="55"/>
      <c r="H363" s="55"/>
      <c r="I363" s="55"/>
      <c r="J363" s="55"/>
      <c r="K363" s="51" t="n">
        <f aca="false">J363+I363+H363+G363+F363+E363</f>
        <v>0</v>
      </c>
      <c r="L363" s="52" t="n">
        <f aca="false">K363*D363</f>
        <v>0</v>
      </c>
      <c r="M363" s="52"/>
      <c r="N363" s="436"/>
      <c r="O363" s="10"/>
      <c r="P363" s="438"/>
      <c r="Q363" s="432"/>
      <c r="R363" s="10"/>
      <c r="S363" s="10"/>
      <c r="T363" s="10"/>
      <c r="U363" s="10"/>
      <c r="V363" s="10"/>
      <c r="W363" s="10"/>
    </row>
    <row r="364" customFormat="false" ht="14.25" hidden="false" customHeight="true" outlineLevel="0" collapsed="false">
      <c r="A364" s="163"/>
      <c r="B364" s="164"/>
      <c r="C364" s="49" t="n">
        <v>52</v>
      </c>
      <c r="D364" s="432" t="n">
        <v>140</v>
      </c>
      <c r="E364" s="49"/>
      <c r="F364" s="55"/>
      <c r="G364" s="55"/>
      <c r="H364" s="55"/>
      <c r="I364" s="55"/>
      <c r="J364" s="55"/>
      <c r="K364" s="51" t="n">
        <f aca="false">J364+I364+H364+G364+F364+E364</f>
        <v>0</v>
      </c>
      <c r="L364" s="52" t="n">
        <f aca="false">K364*D364</f>
        <v>0</v>
      </c>
      <c r="M364" s="52"/>
      <c r="N364" s="436"/>
      <c r="O364" s="10"/>
      <c r="P364" s="438"/>
      <c r="Q364" s="432"/>
      <c r="R364" s="10"/>
      <c r="S364" s="10"/>
      <c r="T364" s="10"/>
      <c r="U364" s="10"/>
      <c r="V364" s="10"/>
      <c r="W364" s="10"/>
    </row>
    <row r="365" customFormat="false" ht="14.25" hidden="false" customHeight="true" outlineLevel="0" collapsed="false">
      <c r="A365" s="163"/>
      <c r="B365" s="164"/>
      <c r="C365" s="49" t="n">
        <v>54</v>
      </c>
      <c r="D365" s="432" t="n">
        <v>140</v>
      </c>
      <c r="E365" s="49"/>
      <c r="F365" s="55"/>
      <c r="G365" s="55"/>
      <c r="H365" s="55"/>
      <c r="I365" s="55"/>
      <c r="J365" s="55"/>
      <c r="K365" s="51" t="n">
        <f aca="false">J365+I365+H365+G365+F365+E365</f>
        <v>0</v>
      </c>
      <c r="L365" s="52" t="n">
        <f aca="false">K365*D365</f>
        <v>0</v>
      </c>
      <c r="M365" s="52"/>
      <c r="N365" s="436"/>
      <c r="O365" s="10"/>
      <c r="P365" s="438"/>
      <c r="Q365" s="432"/>
      <c r="R365" s="10"/>
      <c r="S365" s="10"/>
      <c r="T365" s="10"/>
      <c r="U365" s="10"/>
      <c r="V365" s="10"/>
      <c r="W365" s="10"/>
    </row>
    <row r="366" customFormat="false" ht="14.25" hidden="false" customHeight="true" outlineLevel="0" collapsed="false">
      <c r="A366" s="163"/>
      <c r="B366" s="164"/>
      <c r="C366" s="49" t="n">
        <v>56</v>
      </c>
      <c r="D366" s="432" t="n">
        <v>140</v>
      </c>
      <c r="E366" s="33"/>
      <c r="F366" s="174"/>
      <c r="G366" s="174"/>
      <c r="H366" s="174"/>
      <c r="I366" s="174"/>
      <c r="J366" s="174"/>
      <c r="K366" s="51" t="n">
        <f aca="false">J366+I366+H366+G366+F366+E366</f>
        <v>0</v>
      </c>
      <c r="L366" s="52" t="n">
        <f aca="false">K366*D366</f>
        <v>0</v>
      </c>
      <c r="M366" s="52"/>
      <c r="N366" s="436"/>
      <c r="O366" s="10"/>
      <c r="P366" s="438"/>
      <c r="Q366" s="432"/>
      <c r="R366" s="10"/>
      <c r="S366" s="10"/>
      <c r="T366" s="10"/>
      <c r="U366" s="10"/>
      <c r="V366" s="10"/>
      <c r="W366" s="10"/>
    </row>
    <row r="367" customFormat="false" ht="14.25" hidden="false" customHeight="true" outlineLevel="0" collapsed="false">
      <c r="A367" s="160" t="s">
        <v>540</v>
      </c>
      <c r="B367" s="161" t="s">
        <v>16</v>
      </c>
      <c r="C367" s="36"/>
      <c r="D367" s="432" t="n">
        <v>0</v>
      </c>
      <c r="E367" s="437" t="s">
        <v>17</v>
      </c>
      <c r="F367" s="478" t="s">
        <v>541</v>
      </c>
      <c r="G367" s="112" t="s">
        <v>104</v>
      </c>
      <c r="H367" s="71" t="s">
        <v>28</v>
      </c>
      <c r="I367" s="76" t="s">
        <v>299</v>
      </c>
      <c r="J367" s="73" t="s">
        <v>288</v>
      </c>
      <c r="K367" s="44" t="n">
        <f aca="false">K368+K369+K370+K371+K372+K373</f>
        <v>0</v>
      </c>
      <c r="L367" s="46"/>
      <c r="M367" s="46"/>
      <c r="N367" s="436"/>
      <c r="O367" s="10"/>
      <c r="P367" s="438"/>
      <c r="Q367" s="432"/>
      <c r="R367" s="10"/>
      <c r="S367" s="10"/>
      <c r="T367" s="10"/>
      <c r="U367" s="10"/>
      <c r="V367" s="10"/>
      <c r="W367" s="10"/>
    </row>
    <row r="368" customFormat="false" ht="14.25" hidden="false" customHeight="true" outlineLevel="0" collapsed="false">
      <c r="A368" s="163"/>
      <c r="B368" s="164"/>
      <c r="C368" s="49" t="n">
        <v>44</v>
      </c>
      <c r="D368" s="432" t="n">
        <v>410</v>
      </c>
      <c r="E368" s="49"/>
      <c r="F368" s="55"/>
      <c r="G368" s="55"/>
      <c r="H368" s="55"/>
      <c r="I368" s="55"/>
      <c r="J368" s="55"/>
      <c r="K368" s="51" t="n">
        <f aca="false">J368+I368+H368+G368+F368+E368</f>
        <v>0</v>
      </c>
      <c r="L368" s="52" t="n">
        <f aca="false">K368*D368</f>
        <v>0</v>
      </c>
      <c r="M368" s="52"/>
      <c r="N368" s="436"/>
      <c r="O368" s="10"/>
      <c r="P368" s="438"/>
      <c r="Q368" s="432"/>
      <c r="R368" s="10"/>
      <c r="S368" s="10"/>
      <c r="T368" s="10"/>
      <c r="U368" s="10"/>
      <c r="V368" s="10"/>
      <c r="W368" s="10"/>
    </row>
    <row r="369" customFormat="false" ht="14.25" hidden="false" customHeight="true" outlineLevel="0" collapsed="false">
      <c r="A369" s="163"/>
      <c r="B369" s="164"/>
      <c r="C369" s="49" t="n">
        <v>46</v>
      </c>
      <c r="D369" s="432" t="n">
        <v>410</v>
      </c>
      <c r="E369" s="49"/>
      <c r="F369" s="55"/>
      <c r="G369" s="55"/>
      <c r="H369" s="55"/>
      <c r="I369" s="55"/>
      <c r="J369" s="55"/>
      <c r="K369" s="51" t="n">
        <f aca="false">J369+I369+H369+G369+F369+E369</f>
        <v>0</v>
      </c>
      <c r="L369" s="52" t="n">
        <f aca="false">K369*D369</f>
        <v>0</v>
      </c>
      <c r="M369" s="52"/>
      <c r="N369" s="436"/>
      <c r="O369" s="10"/>
      <c r="P369" s="438"/>
      <c r="Q369" s="432"/>
      <c r="R369" s="10"/>
      <c r="S369" s="10"/>
      <c r="T369" s="10"/>
      <c r="U369" s="10"/>
      <c r="V369" s="10"/>
      <c r="W369" s="10"/>
    </row>
    <row r="370" customFormat="false" ht="14.25" hidden="false" customHeight="true" outlineLevel="0" collapsed="false">
      <c r="A370" s="163"/>
      <c r="B370" s="309"/>
      <c r="C370" s="49" t="n">
        <v>48</v>
      </c>
      <c r="D370" s="432" t="n">
        <v>460</v>
      </c>
      <c r="E370" s="49"/>
      <c r="F370" s="55"/>
      <c r="G370" s="55"/>
      <c r="H370" s="55"/>
      <c r="I370" s="55"/>
      <c r="J370" s="55"/>
      <c r="K370" s="51" t="n">
        <f aca="false">J370+I370+H370+G370+F370+E370</f>
        <v>0</v>
      </c>
      <c r="L370" s="52" t="n">
        <f aca="false">K370*D370</f>
        <v>0</v>
      </c>
      <c r="M370" s="52"/>
      <c r="N370" s="436"/>
      <c r="O370" s="10"/>
      <c r="P370" s="438"/>
      <c r="Q370" s="432"/>
      <c r="R370" s="10"/>
      <c r="S370" s="10"/>
      <c r="T370" s="10"/>
      <c r="U370" s="10"/>
      <c r="V370" s="10"/>
      <c r="W370" s="10"/>
    </row>
    <row r="371" customFormat="false" ht="14.25" hidden="false" customHeight="true" outlineLevel="0" collapsed="false">
      <c r="A371" s="163"/>
      <c r="B371" s="164"/>
      <c r="C371" s="49" t="n">
        <v>50</v>
      </c>
      <c r="D371" s="432" t="n">
        <v>460</v>
      </c>
      <c r="E371" s="49"/>
      <c r="F371" s="55"/>
      <c r="G371" s="55"/>
      <c r="H371" s="55"/>
      <c r="I371" s="55"/>
      <c r="J371" s="55"/>
      <c r="K371" s="51" t="n">
        <f aca="false">J371+I371+H371+G371+F371+E371</f>
        <v>0</v>
      </c>
      <c r="L371" s="52" t="n">
        <f aca="false">K371*D371</f>
        <v>0</v>
      </c>
      <c r="M371" s="52"/>
      <c r="N371" s="436"/>
      <c r="O371" s="10"/>
      <c r="P371" s="438"/>
      <c r="Q371" s="432"/>
      <c r="R371" s="10"/>
      <c r="S371" s="10"/>
      <c r="T371" s="10"/>
      <c r="U371" s="10"/>
      <c r="V371" s="10"/>
      <c r="W371" s="10"/>
    </row>
    <row r="372" customFormat="false" ht="14.25" hidden="false" customHeight="true" outlineLevel="0" collapsed="false">
      <c r="A372" s="163"/>
      <c r="B372" s="164"/>
      <c r="C372" s="49" t="n">
        <v>52</v>
      </c>
      <c r="D372" s="432" t="n">
        <v>510</v>
      </c>
      <c r="E372" s="49"/>
      <c r="F372" s="55"/>
      <c r="G372" s="55"/>
      <c r="H372" s="55"/>
      <c r="I372" s="55"/>
      <c r="J372" s="55"/>
      <c r="K372" s="51" t="n">
        <f aca="false">J372+I372+H372+G372+F372+E372</f>
        <v>0</v>
      </c>
      <c r="L372" s="52" t="n">
        <f aca="false">K372*D372</f>
        <v>0</v>
      </c>
      <c r="M372" s="52"/>
      <c r="N372" s="436"/>
      <c r="O372" s="10"/>
      <c r="P372" s="438"/>
      <c r="Q372" s="432"/>
      <c r="R372" s="10"/>
      <c r="S372" s="10"/>
      <c r="T372" s="10"/>
      <c r="U372" s="10"/>
      <c r="V372" s="10"/>
      <c r="W372" s="10"/>
    </row>
    <row r="373" customFormat="false" ht="14.25" hidden="false" customHeight="true" outlineLevel="0" collapsed="false">
      <c r="A373" s="163"/>
      <c r="B373" s="164"/>
      <c r="C373" s="49" t="n">
        <v>54</v>
      </c>
      <c r="D373" s="432" t="n">
        <v>510</v>
      </c>
      <c r="E373" s="49"/>
      <c r="F373" s="55"/>
      <c r="G373" s="55"/>
      <c r="H373" s="55"/>
      <c r="I373" s="55"/>
      <c r="J373" s="55"/>
      <c r="K373" s="51" t="n">
        <f aca="false">J373+I373+H373+G373+F373+E373</f>
        <v>0</v>
      </c>
      <c r="L373" s="52" t="n">
        <f aca="false">K373*D373</f>
        <v>0</v>
      </c>
      <c r="M373" s="52"/>
      <c r="N373" s="436"/>
      <c r="O373" s="10"/>
      <c r="P373" s="438"/>
      <c r="Q373" s="432"/>
      <c r="R373" s="10"/>
      <c r="S373" s="10"/>
      <c r="T373" s="10"/>
      <c r="U373" s="10"/>
      <c r="V373" s="10"/>
      <c r="W373" s="10"/>
    </row>
    <row r="374" customFormat="false" ht="14.25" hidden="false" customHeight="true" outlineLevel="0" collapsed="false">
      <c r="A374" s="354" t="s">
        <v>542</v>
      </c>
      <c r="B374" s="164"/>
      <c r="C374" s="49" t="n">
        <v>56</v>
      </c>
      <c r="D374" s="432" t="n">
        <v>560</v>
      </c>
      <c r="E374" s="49"/>
      <c r="F374" s="55"/>
      <c r="G374" s="55"/>
      <c r="H374" s="55"/>
      <c r="I374" s="55"/>
      <c r="J374" s="55"/>
      <c r="K374" s="51" t="n">
        <f aca="false">J374+I374+H374+G374+F374+E374</f>
        <v>0</v>
      </c>
      <c r="L374" s="52" t="n">
        <f aca="false">K374*D374</f>
        <v>0</v>
      </c>
      <c r="M374" s="52"/>
      <c r="N374" s="436"/>
      <c r="O374" s="10"/>
      <c r="P374" s="438"/>
      <c r="Q374" s="432"/>
      <c r="R374" s="10"/>
      <c r="S374" s="10"/>
      <c r="T374" s="10"/>
      <c r="U374" s="10"/>
      <c r="V374" s="10"/>
      <c r="W374" s="10"/>
    </row>
    <row r="375" customFormat="false" ht="14.25" hidden="false" customHeight="true" outlineLevel="0" collapsed="false">
      <c r="A375" s="168" t="s">
        <v>543</v>
      </c>
      <c r="B375" s="161" t="s">
        <v>320</v>
      </c>
      <c r="C375" s="36"/>
      <c r="D375" s="432" t="n">
        <v>0</v>
      </c>
      <c r="E375" s="78" t="s">
        <v>17</v>
      </c>
      <c r="F375" s="89"/>
      <c r="G375" s="89"/>
      <c r="H375" s="89"/>
      <c r="I375" s="89"/>
      <c r="J375" s="89"/>
      <c r="K375" s="44" t="n">
        <f aca="false">K376+K377+K378+K379+K380+K397</f>
        <v>0</v>
      </c>
      <c r="L375" s="46"/>
      <c r="M375" s="46"/>
      <c r="N375" s="436"/>
      <c r="O375" s="10"/>
      <c r="P375" s="438"/>
      <c r="Q375" s="432"/>
      <c r="R375" s="10"/>
      <c r="S375" s="10"/>
      <c r="T375" s="10"/>
      <c r="U375" s="10"/>
      <c r="V375" s="10"/>
      <c r="W375" s="10"/>
    </row>
    <row r="376" customFormat="false" ht="14.25" hidden="false" customHeight="true" outlineLevel="0" collapsed="false">
      <c r="A376" s="163"/>
      <c r="B376" s="164" t="s">
        <v>67</v>
      </c>
      <c r="C376" s="49" t="n">
        <v>44</v>
      </c>
      <c r="D376" s="432" t="n">
        <v>450</v>
      </c>
      <c r="E376" s="49"/>
      <c r="F376" s="55"/>
      <c r="G376" s="55"/>
      <c r="H376" s="55"/>
      <c r="I376" s="55"/>
      <c r="J376" s="55"/>
      <c r="K376" s="51" t="n">
        <f aca="false">J376+I376+H376+G376+F376+E376</f>
        <v>0</v>
      </c>
      <c r="L376" s="52" t="n">
        <f aca="false">K376*D376</f>
        <v>0</v>
      </c>
      <c r="M376" s="52"/>
      <c r="N376" s="436"/>
      <c r="O376" s="10"/>
      <c r="P376" s="438"/>
      <c r="Q376" s="432"/>
      <c r="R376" s="10"/>
      <c r="S376" s="10"/>
      <c r="T376" s="10"/>
      <c r="U376" s="10"/>
      <c r="V376" s="10"/>
      <c r="W376" s="10"/>
    </row>
    <row r="377" customFormat="false" ht="14.25" hidden="false" customHeight="true" outlineLevel="0" collapsed="false">
      <c r="A377" s="163"/>
      <c r="B377" s="164"/>
      <c r="C377" s="49" t="n">
        <v>46</v>
      </c>
      <c r="D377" s="432" t="n">
        <v>450</v>
      </c>
      <c r="E377" s="49"/>
      <c r="F377" s="55"/>
      <c r="G377" s="55"/>
      <c r="H377" s="55"/>
      <c r="I377" s="55"/>
      <c r="J377" s="55"/>
      <c r="K377" s="51" t="n">
        <f aca="false">J377+I377+H377+G377+F377+E377</f>
        <v>0</v>
      </c>
      <c r="L377" s="52" t="n">
        <f aca="false">K377*D377</f>
        <v>0</v>
      </c>
      <c r="M377" s="52"/>
      <c r="N377" s="436"/>
      <c r="O377" s="10"/>
      <c r="P377" s="438"/>
      <c r="Q377" s="432"/>
      <c r="R377" s="10"/>
      <c r="S377" s="10"/>
      <c r="T377" s="10"/>
      <c r="U377" s="10"/>
      <c r="V377" s="10"/>
      <c r="W377" s="10"/>
    </row>
    <row r="378" customFormat="false" ht="14.25" hidden="false" customHeight="true" outlineLevel="0" collapsed="false">
      <c r="A378" s="163"/>
      <c r="B378" s="309"/>
      <c r="C378" s="49" t="n">
        <v>48</v>
      </c>
      <c r="D378" s="432" t="n">
        <v>500</v>
      </c>
      <c r="E378" s="49"/>
      <c r="F378" s="55"/>
      <c r="G378" s="55"/>
      <c r="H378" s="55"/>
      <c r="I378" s="55"/>
      <c r="J378" s="55"/>
      <c r="K378" s="51" t="n">
        <f aca="false">J378+I378+H378+G378+F378+E378</f>
        <v>0</v>
      </c>
      <c r="L378" s="52" t="n">
        <f aca="false">K378*D378</f>
        <v>0</v>
      </c>
      <c r="M378" s="52"/>
      <c r="N378" s="436"/>
      <c r="O378" s="10"/>
      <c r="P378" s="438"/>
      <c r="Q378" s="432"/>
      <c r="R378" s="10"/>
      <c r="S378" s="10"/>
      <c r="T378" s="10"/>
      <c r="U378" s="10"/>
      <c r="V378" s="10"/>
      <c r="W378" s="10"/>
    </row>
    <row r="379" customFormat="false" ht="14.25" hidden="false" customHeight="true" outlineLevel="0" collapsed="false">
      <c r="A379" s="163"/>
      <c r="B379" s="164"/>
      <c r="C379" s="49" t="n">
        <v>50</v>
      </c>
      <c r="D379" s="432" t="n">
        <v>500</v>
      </c>
      <c r="E379" s="49"/>
      <c r="F379" s="55"/>
      <c r="G379" s="55"/>
      <c r="H379" s="55"/>
      <c r="I379" s="55"/>
      <c r="J379" s="55"/>
      <c r="K379" s="51" t="n">
        <f aca="false">J379+I379+H379+G379+F379+E379</f>
        <v>0</v>
      </c>
      <c r="L379" s="52" t="n">
        <f aca="false">K379*D379</f>
        <v>0</v>
      </c>
      <c r="M379" s="52"/>
      <c r="N379" s="436"/>
      <c r="O379" s="10"/>
      <c r="P379" s="438"/>
      <c r="Q379" s="432"/>
      <c r="R379" s="10"/>
      <c r="S379" s="10"/>
      <c r="T379" s="10"/>
      <c r="U379" s="10"/>
      <c r="V379" s="10"/>
      <c r="W379" s="10"/>
    </row>
    <row r="380" customFormat="false" ht="14.25" hidden="false" customHeight="true" outlineLevel="0" collapsed="false">
      <c r="A380" s="163"/>
      <c r="B380" s="164"/>
      <c r="C380" s="49" t="n">
        <v>52</v>
      </c>
      <c r="D380" s="432" t="n">
        <v>550</v>
      </c>
      <c r="E380" s="49"/>
      <c r="F380" s="55"/>
      <c r="G380" s="55"/>
      <c r="H380" s="55"/>
      <c r="I380" s="55"/>
      <c r="J380" s="55"/>
      <c r="K380" s="51" t="n">
        <f aca="false">J380+I380+H380+G380+F380+E380</f>
        <v>0</v>
      </c>
      <c r="L380" s="52" t="n">
        <f aca="false">K380*D380</f>
        <v>0</v>
      </c>
      <c r="M380" s="52"/>
      <c r="N380" s="436"/>
      <c r="O380" s="10"/>
      <c r="P380" s="438"/>
      <c r="Q380" s="432"/>
      <c r="R380" s="10"/>
      <c r="S380" s="10"/>
      <c r="T380" s="10"/>
      <c r="U380" s="10"/>
      <c r="V380" s="10"/>
      <c r="W380" s="10"/>
    </row>
    <row r="381" customFormat="false" ht="14.25" hidden="false" customHeight="true" outlineLevel="0" collapsed="false">
      <c r="A381" s="354"/>
      <c r="B381" s="164"/>
      <c r="C381" s="49" t="n">
        <v>54</v>
      </c>
      <c r="D381" s="432" t="n">
        <v>550</v>
      </c>
      <c r="E381" s="49"/>
      <c r="F381" s="55"/>
      <c r="G381" s="55"/>
      <c r="H381" s="55"/>
      <c r="I381" s="55"/>
      <c r="J381" s="55"/>
      <c r="K381" s="51" t="n">
        <f aca="false">J381+I381+H381+G381+F381+E381</f>
        <v>0</v>
      </c>
      <c r="L381" s="52" t="n">
        <f aca="false">K381*D381</f>
        <v>0</v>
      </c>
      <c r="M381" s="52"/>
      <c r="N381" s="436"/>
      <c r="O381" s="10"/>
      <c r="P381" s="438"/>
      <c r="Q381" s="432"/>
      <c r="R381" s="10"/>
      <c r="S381" s="10"/>
      <c r="T381" s="10"/>
      <c r="U381" s="10"/>
      <c r="V381" s="10"/>
      <c r="W381" s="10"/>
    </row>
    <row r="382" customFormat="false" ht="14.25" hidden="false" customHeight="true" outlineLevel="0" collapsed="false">
      <c r="A382" s="168" t="s">
        <v>544</v>
      </c>
      <c r="B382" s="161" t="s">
        <v>41</v>
      </c>
      <c r="C382" s="36"/>
      <c r="D382" s="432" t="n">
        <v>0</v>
      </c>
      <c r="E382" s="78" t="s">
        <v>17</v>
      </c>
      <c r="F382" s="89"/>
      <c r="G382" s="89"/>
      <c r="H382" s="89"/>
      <c r="I382" s="89"/>
      <c r="J382" s="89"/>
      <c r="K382" s="44" t="n">
        <f aca="false">K383+K384+K385+K386+K387+K404</f>
        <v>0</v>
      </c>
      <c r="L382" s="46"/>
      <c r="M382" s="46"/>
      <c r="N382" s="436"/>
      <c r="O382" s="10"/>
      <c r="P382" s="438"/>
      <c r="Q382" s="432"/>
      <c r="R382" s="10"/>
      <c r="S382" s="10"/>
      <c r="T382" s="10"/>
      <c r="U382" s="10"/>
      <c r="V382" s="10"/>
      <c r="W382" s="10"/>
    </row>
    <row r="383" customFormat="false" ht="14.25" hidden="false" customHeight="true" outlineLevel="0" collapsed="false">
      <c r="A383" s="163"/>
      <c r="B383" s="164"/>
      <c r="C383" s="49" t="n">
        <v>44</v>
      </c>
      <c r="D383" s="432" t="n">
        <v>530</v>
      </c>
      <c r="E383" s="49"/>
      <c r="F383" s="55"/>
      <c r="G383" s="55"/>
      <c r="H383" s="55"/>
      <c r="I383" s="55"/>
      <c r="J383" s="55"/>
      <c r="K383" s="51" t="n">
        <f aca="false">J383+I383+H383+G383+F383+E383</f>
        <v>0</v>
      </c>
      <c r="L383" s="52" t="n">
        <f aca="false">K383*D383</f>
        <v>0</v>
      </c>
      <c r="M383" s="52"/>
      <c r="N383" s="436"/>
      <c r="O383" s="10"/>
      <c r="P383" s="438"/>
      <c r="Q383" s="432"/>
      <c r="R383" s="10"/>
      <c r="S383" s="10"/>
      <c r="T383" s="10"/>
      <c r="U383" s="10"/>
      <c r="V383" s="10"/>
      <c r="W383" s="10"/>
    </row>
    <row r="384" customFormat="false" ht="14.25" hidden="false" customHeight="true" outlineLevel="0" collapsed="false">
      <c r="A384" s="163"/>
      <c r="B384" s="164"/>
      <c r="C384" s="49" t="n">
        <v>46</v>
      </c>
      <c r="D384" s="432" t="n">
        <v>530</v>
      </c>
      <c r="E384" s="49"/>
      <c r="F384" s="55"/>
      <c r="G384" s="55"/>
      <c r="H384" s="55"/>
      <c r="I384" s="55"/>
      <c r="J384" s="55"/>
      <c r="K384" s="51" t="n">
        <f aca="false">J384+I384+H384+G384+F384+E384</f>
        <v>0</v>
      </c>
      <c r="L384" s="52" t="n">
        <f aca="false">K384*D384</f>
        <v>0</v>
      </c>
      <c r="M384" s="52"/>
      <c r="N384" s="436"/>
      <c r="O384" s="10"/>
      <c r="P384" s="438"/>
      <c r="Q384" s="432"/>
      <c r="R384" s="10"/>
      <c r="S384" s="10"/>
      <c r="T384" s="10"/>
      <c r="U384" s="10"/>
      <c r="V384" s="10"/>
      <c r="W384" s="10"/>
    </row>
    <row r="385" customFormat="false" ht="14.25" hidden="false" customHeight="true" outlineLevel="0" collapsed="false">
      <c r="A385" s="163"/>
      <c r="B385" s="309"/>
      <c r="C385" s="49" t="n">
        <v>48</v>
      </c>
      <c r="D385" s="432" t="n">
        <v>575</v>
      </c>
      <c r="E385" s="49"/>
      <c r="F385" s="55"/>
      <c r="G385" s="55"/>
      <c r="H385" s="55"/>
      <c r="I385" s="55"/>
      <c r="J385" s="55"/>
      <c r="K385" s="51" t="n">
        <f aca="false">J385+I385+H385+G385+F385+E385</f>
        <v>0</v>
      </c>
      <c r="L385" s="52" t="n">
        <f aca="false">K385*D385</f>
        <v>0</v>
      </c>
      <c r="M385" s="52"/>
      <c r="N385" s="436"/>
      <c r="O385" s="10"/>
      <c r="P385" s="438"/>
      <c r="Q385" s="432"/>
      <c r="R385" s="10"/>
      <c r="S385" s="10"/>
      <c r="T385" s="10"/>
      <c r="U385" s="10"/>
      <c r="V385" s="10"/>
      <c r="W385" s="10"/>
    </row>
    <row r="386" customFormat="false" ht="14.25" hidden="false" customHeight="true" outlineLevel="0" collapsed="false">
      <c r="A386" s="163"/>
      <c r="B386" s="164"/>
      <c r="C386" s="49" t="n">
        <v>50</v>
      </c>
      <c r="D386" s="432" t="n">
        <v>575</v>
      </c>
      <c r="E386" s="49"/>
      <c r="F386" s="55"/>
      <c r="G386" s="55"/>
      <c r="H386" s="55"/>
      <c r="I386" s="55"/>
      <c r="J386" s="55"/>
      <c r="K386" s="51" t="n">
        <f aca="false">J386+I386+H386+G386+F386+E386</f>
        <v>0</v>
      </c>
      <c r="L386" s="52" t="n">
        <f aca="false">K386*D386</f>
        <v>0</v>
      </c>
      <c r="M386" s="52"/>
      <c r="N386" s="436"/>
      <c r="O386" s="10"/>
      <c r="P386" s="438"/>
      <c r="Q386" s="432"/>
      <c r="R386" s="10"/>
      <c r="S386" s="10"/>
      <c r="T386" s="10"/>
      <c r="U386" s="10"/>
      <c r="V386" s="10"/>
      <c r="W386" s="10"/>
    </row>
    <row r="387" customFormat="false" ht="14.25" hidden="false" customHeight="true" outlineLevel="0" collapsed="false">
      <c r="A387" s="163"/>
      <c r="B387" s="164"/>
      <c r="C387" s="49" t="n">
        <v>52</v>
      </c>
      <c r="D387" s="432" t="n">
        <v>630</v>
      </c>
      <c r="E387" s="49"/>
      <c r="F387" s="55"/>
      <c r="G387" s="55"/>
      <c r="H387" s="55"/>
      <c r="I387" s="55"/>
      <c r="J387" s="55"/>
      <c r="K387" s="51" t="n">
        <f aca="false">J387+I387+H387+G387+F387+E387</f>
        <v>0</v>
      </c>
      <c r="L387" s="52" t="n">
        <f aca="false">K387*D387</f>
        <v>0</v>
      </c>
      <c r="M387" s="52"/>
      <c r="N387" s="436"/>
      <c r="O387" s="10"/>
      <c r="P387" s="438"/>
      <c r="Q387" s="432"/>
      <c r="R387" s="10"/>
      <c r="S387" s="10"/>
      <c r="T387" s="10"/>
      <c r="U387" s="10"/>
      <c r="V387" s="10"/>
      <c r="W387" s="10"/>
    </row>
    <row r="388" customFormat="false" ht="14.25" hidden="false" customHeight="true" outlineLevel="0" collapsed="false">
      <c r="A388" s="354"/>
      <c r="B388" s="164"/>
      <c r="C388" s="49" t="n">
        <v>54</v>
      </c>
      <c r="D388" s="432" t="n">
        <v>630</v>
      </c>
      <c r="E388" s="49"/>
      <c r="F388" s="55"/>
      <c r="G388" s="55"/>
      <c r="H388" s="55"/>
      <c r="I388" s="55"/>
      <c r="J388" s="55"/>
      <c r="K388" s="51" t="n">
        <f aca="false">J388+I388+H388+G388+F388+E388</f>
        <v>0</v>
      </c>
      <c r="L388" s="52" t="n">
        <f aca="false">K388*D388</f>
        <v>0</v>
      </c>
      <c r="M388" s="52"/>
      <c r="N388" s="436"/>
      <c r="O388" s="10"/>
      <c r="P388" s="438"/>
      <c r="Q388" s="432"/>
      <c r="R388" s="10"/>
      <c r="S388" s="10"/>
      <c r="T388" s="10"/>
      <c r="U388" s="10"/>
      <c r="V388" s="10"/>
      <c r="W388" s="10"/>
    </row>
    <row r="389" customFormat="false" ht="14.25" hidden="false" customHeight="true" outlineLevel="0" collapsed="false">
      <c r="A389" s="168" t="s">
        <v>545</v>
      </c>
      <c r="B389" s="161" t="s">
        <v>320</v>
      </c>
      <c r="C389" s="36"/>
      <c r="D389" s="432" t="n">
        <v>0</v>
      </c>
      <c r="E389" s="78" t="s">
        <v>17</v>
      </c>
      <c r="F389" s="89"/>
      <c r="G389" s="89"/>
      <c r="H389" s="89"/>
      <c r="I389" s="89"/>
      <c r="J389" s="89"/>
      <c r="K389" s="44" t="n">
        <f aca="false">K390+K391+K392+K393+K394+K411</f>
        <v>0</v>
      </c>
      <c r="L389" s="46"/>
      <c r="M389" s="46"/>
      <c r="N389" s="436"/>
      <c r="O389" s="10"/>
      <c r="P389" s="438"/>
      <c r="Q389" s="432"/>
      <c r="R389" s="10"/>
      <c r="S389" s="10"/>
      <c r="T389" s="10"/>
      <c r="U389" s="10"/>
      <c r="V389" s="10"/>
      <c r="W389" s="10"/>
    </row>
    <row r="390" customFormat="false" ht="14.25" hidden="false" customHeight="true" outlineLevel="0" collapsed="false">
      <c r="A390" s="163"/>
      <c r="B390" s="164" t="s">
        <v>67</v>
      </c>
      <c r="C390" s="49" t="n">
        <v>44</v>
      </c>
      <c r="D390" s="432" t="n">
        <v>384</v>
      </c>
      <c r="E390" s="49"/>
      <c r="F390" s="55"/>
      <c r="G390" s="55"/>
      <c r="H390" s="55"/>
      <c r="I390" s="55"/>
      <c r="J390" s="55"/>
      <c r="K390" s="51" t="n">
        <f aca="false">J390+I390+H390+G390+F390+E390</f>
        <v>0</v>
      </c>
      <c r="L390" s="52" t="n">
        <f aca="false">K390*D390</f>
        <v>0</v>
      </c>
      <c r="M390" s="52"/>
      <c r="N390" s="436"/>
      <c r="O390" s="10"/>
      <c r="P390" s="438"/>
      <c r="Q390" s="432"/>
      <c r="R390" s="10"/>
      <c r="S390" s="10"/>
      <c r="T390" s="10"/>
      <c r="U390" s="10"/>
      <c r="V390" s="10"/>
      <c r="W390" s="10"/>
    </row>
    <row r="391" customFormat="false" ht="14.25" hidden="false" customHeight="true" outlineLevel="0" collapsed="false">
      <c r="A391" s="163"/>
      <c r="B391" s="164"/>
      <c r="C391" s="49" t="n">
        <v>46</v>
      </c>
      <c r="D391" s="432" t="n">
        <v>384</v>
      </c>
      <c r="E391" s="49"/>
      <c r="F391" s="55"/>
      <c r="G391" s="55"/>
      <c r="H391" s="55"/>
      <c r="I391" s="55"/>
      <c r="J391" s="55"/>
      <c r="K391" s="51" t="n">
        <f aca="false">J391+I391+H391+G391+F391+E391</f>
        <v>0</v>
      </c>
      <c r="L391" s="52" t="n">
        <f aca="false">K391*D391</f>
        <v>0</v>
      </c>
      <c r="M391" s="52"/>
      <c r="N391" s="436"/>
      <c r="O391" s="10"/>
      <c r="P391" s="438"/>
      <c r="Q391" s="432"/>
      <c r="R391" s="10"/>
      <c r="S391" s="10"/>
      <c r="T391" s="10"/>
      <c r="U391" s="10"/>
      <c r="V391" s="10"/>
      <c r="W391" s="10"/>
    </row>
    <row r="392" customFormat="false" ht="14.25" hidden="false" customHeight="true" outlineLevel="0" collapsed="false">
      <c r="A392" s="163"/>
      <c r="B392" s="309"/>
      <c r="C392" s="49" t="n">
        <v>48</v>
      </c>
      <c r="D392" s="432" t="n">
        <v>423</v>
      </c>
      <c r="E392" s="49"/>
      <c r="F392" s="55"/>
      <c r="G392" s="55"/>
      <c r="H392" s="55"/>
      <c r="I392" s="55"/>
      <c r="J392" s="55"/>
      <c r="K392" s="51" t="n">
        <f aca="false">J392+I392+H392+G392+F392+E392</f>
        <v>0</v>
      </c>
      <c r="L392" s="52" t="n">
        <f aca="false">K392*D392</f>
        <v>0</v>
      </c>
      <c r="M392" s="52"/>
      <c r="N392" s="436"/>
      <c r="O392" s="10"/>
      <c r="P392" s="438"/>
      <c r="Q392" s="432"/>
      <c r="R392" s="10"/>
      <c r="S392" s="10"/>
      <c r="T392" s="10"/>
      <c r="U392" s="10"/>
      <c r="V392" s="10"/>
      <c r="W392" s="10"/>
    </row>
    <row r="393" customFormat="false" ht="14.25" hidden="false" customHeight="true" outlineLevel="0" collapsed="false">
      <c r="A393" s="163"/>
      <c r="B393" s="164"/>
      <c r="C393" s="49" t="n">
        <v>50</v>
      </c>
      <c r="D393" s="432" t="n">
        <v>423</v>
      </c>
      <c r="E393" s="49"/>
      <c r="F393" s="55"/>
      <c r="G393" s="55"/>
      <c r="H393" s="55"/>
      <c r="I393" s="55"/>
      <c r="J393" s="55"/>
      <c r="K393" s="51" t="n">
        <f aca="false">J393+I393+H393+G393+F393+E393</f>
        <v>0</v>
      </c>
      <c r="L393" s="52" t="n">
        <f aca="false">K393*D393</f>
        <v>0</v>
      </c>
      <c r="M393" s="52"/>
      <c r="N393" s="436"/>
      <c r="O393" s="10"/>
      <c r="P393" s="438"/>
      <c r="Q393" s="432"/>
      <c r="R393" s="10"/>
      <c r="S393" s="10"/>
      <c r="T393" s="10"/>
      <c r="U393" s="10"/>
      <c r="V393" s="10"/>
      <c r="W393" s="10"/>
    </row>
    <row r="394" customFormat="false" ht="14.25" hidden="false" customHeight="true" outlineLevel="0" collapsed="false">
      <c r="A394" s="163"/>
      <c r="B394" s="164"/>
      <c r="C394" s="49" t="n">
        <v>52</v>
      </c>
      <c r="D394" s="432" t="n">
        <v>463</v>
      </c>
      <c r="E394" s="49"/>
      <c r="F394" s="55"/>
      <c r="G394" s="55"/>
      <c r="H394" s="55"/>
      <c r="I394" s="55"/>
      <c r="J394" s="55"/>
      <c r="K394" s="51" t="n">
        <f aca="false">J394+I394+H394+G394+F394+E394</f>
        <v>0</v>
      </c>
      <c r="L394" s="52" t="n">
        <f aca="false">K394*D394</f>
        <v>0</v>
      </c>
      <c r="M394" s="52"/>
      <c r="N394" s="436"/>
      <c r="O394" s="10"/>
      <c r="P394" s="438"/>
      <c r="Q394" s="432"/>
      <c r="R394" s="10"/>
      <c r="S394" s="10"/>
      <c r="T394" s="10"/>
      <c r="U394" s="10"/>
      <c r="V394" s="10"/>
      <c r="W394" s="10"/>
    </row>
    <row r="395" customFormat="false" ht="14.25" hidden="false" customHeight="true" outlineLevel="0" collapsed="false">
      <c r="A395" s="354"/>
      <c r="B395" s="164"/>
      <c r="C395" s="49" t="n">
        <v>54</v>
      </c>
      <c r="D395" s="432" t="n">
        <v>463</v>
      </c>
      <c r="E395" s="49"/>
      <c r="F395" s="55"/>
      <c r="G395" s="55"/>
      <c r="H395" s="55"/>
      <c r="I395" s="55"/>
      <c r="J395" s="55"/>
      <c r="K395" s="51" t="n">
        <f aca="false">J395+I395+H395+G395+F395+E395</f>
        <v>0</v>
      </c>
      <c r="L395" s="52" t="n">
        <f aca="false">K395*D395</f>
        <v>0</v>
      </c>
      <c r="M395" s="52"/>
      <c r="N395" s="436"/>
      <c r="O395" s="10"/>
      <c r="P395" s="438"/>
      <c r="Q395" s="432"/>
      <c r="R395" s="10"/>
      <c r="S395" s="10"/>
      <c r="T395" s="10"/>
      <c r="U395" s="10"/>
      <c r="V395" s="10"/>
      <c r="W395" s="10"/>
    </row>
    <row r="396" customFormat="false" ht="14.25" hidden="false" customHeight="true" outlineLevel="0" collapsed="false">
      <c r="A396" s="168" t="s">
        <v>546</v>
      </c>
      <c r="B396" s="161" t="s">
        <v>320</v>
      </c>
      <c r="C396" s="36"/>
      <c r="D396" s="432" t="n">
        <v>0</v>
      </c>
      <c r="E396" s="78" t="s">
        <v>17</v>
      </c>
      <c r="F396" s="89"/>
      <c r="G396" s="89"/>
      <c r="H396" s="89"/>
      <c r="I396" s="89"/>
      <c r="J396" s="89"/>
      <c r="K396" s="44" t="n">
        <f aca="false">K397+K398+K399+K400+K401+K418</f>
        <v>0</v>
      </c>
      <c r="L396" s="46"/>
      <c r="M396" s="46"/>
      <c r="N396" s="436"/>
      <c r="O396" s="10"/>
      <c r="P396" s="438"/>
      <c r="Q396" s="432"/>
      <c r="R396" s="10"/>
      <c r="S396" s="10"/>
      <c r="T396" s="10"/>
      <c r="U396" s="10"/>
      <c r="V396" s="10"/>
      <c r="W396" s="10"/>
    </row>
    <row r="397" customFormat="false" ht="14.25" hidden="false" customHeight="true" outlineLevel="0" collapsed="false">
      <c r="A397" s="163"/>
      <c r="B397" s="164" t="s">
        <v>67</v>
      </c>
      <c r="C397" s="49" t="n">
        <v>44</v>
      </c>
      <c r="D397" s="432" t="n">
        <v>344</v>
      </c>
      <c r="E397" s="49"/>
      <c r="F397" s="55"/>
      <c r="G397" s="55"/>
      <c r="H397" s="55"/>
      <c r="I397" s="55"/>
      <c r="J397" s="55"/>
      <c r="K397" s="51" t="n">
        <f aca="false">J397+I397+H397+G397+F397+E397</f>
        <v>0</v>
      </c>
      <c r="L397" s="52" t="n">
        <f aca="false">K397*D397</f>
        <v>0</v>
      </c>
      <c r="M397" s="52"/>
      <c r="N397" s="436"/>
      <c r="O397" s="10"/>
      <c r="P397" s="438"/>
      <c r="Q397" s="432"/>
      <c r="R397" s="10"/>
      <c r="S397" s="10"/>
      <c r="T397" s="10"/>
      <c r="U397" s="10"/>
      <c r="V397" s="10"/>
      <c r="W397" s="10"/>
    </row>
    <row r="398" customFormat="false" ht="14.25" hidden="false" customHeight="true" outlineLevel="0" collapsed="false">
      <c r="A398" s="163"/>
      <c r="B398" s="164"/>
      <c r="C398" s="49" t="n">
        <v>46</v>
      </c>
      <c r="D398" s="432" t="n">
        <v>344</v>
      </c>
      <c r="E398" s="49"/>
      <c r="F398" s="55"/>
      <c r="G398" s="55"/>
      <c r="H398" s="55"/>
      <c r="I398" s="55"/>
      <c r="J398" s="55"/>
      <c r="K398" s="51" t="n">
        <f aca="false">J398+I398+H398+G398+F398+E398</f>
        <v>0</v>
      </c>
      <c r="L398" s="52" t="n">
        <f aca="false">K398*D398</f>
        <v>0</v>
      </c>
      <c r="M398" s="52"/>
      <c r="N398" s="436"/>
      <c r="O398" s="10"/>
      <c r="P398" s="438"/>
      <c r="Q398" s="432"/>
      <c r="R398" s="10"/>
      <c r="S398" s="10"/>
      <c r="T398" s="10"/>
      <c r="U398" s="10"/>
      <c r="V398" s="10"/>
      <c r="W398" s="10"/>
    </row>
    <row r="399" customFormat="false" ht="14.25" hidden="false" customHeight="true" outlineLevel="0" collapsed="false">
      <c r="A399" s="163"/>
      <c r="B399" s="309"/>
      <c r="C399" s="49" t="n">
        <v>48</v>
      </c>
      <c r="D399" s="432" t="n">
        <v>384</v>
      </c>
      <c r="E399" s="49"/>
      <c r="F399" s="55"/>
      <c r="G399" s="55"/>
      <c r="H399" s="55"/>
      <c r="I399" s="55"/>
      <c r="J399" s="55"/>
      <c r="K399" s="51" t="n">
        <f aca="false">J399+I399+H399+G399+F399+E399</f>
        <v>0</v>
      </c>
      <c r="L399" s="52" t="n">
        <f aca="false">K399*D399</f>
        <v>0</v>
      </c>
      <c r="M399" s="52"/>
      <c r="N399" s="436"/>
      <c r="O399" s="10"/>
      <c r="P399" s="438"/>
      <c r="Q399" s="432"/>
      <c r="R399" s="10"/>
      <c r="S399" s="10"/>
      <c r="T399" s="10"/>
      <c r="U399" s="10"/>
      <c r="V399" s="10"/>
      <c r="W399" s="10"/>
    </row>
    <row r="400" customFormat="false" ht="14.25" hidden="false" customHeight="true" outlineLevel="0" collapsed="false">
      <c r="A400" s="163"/>
      <c r="B400" s="164"/>
      <c r="C400" s="49" t="n">
        <v>50</v>
      </c>
      <c r="D400" s="432" t="n">
        <v>384</v>
      </c>
      <c r="E400" s="49"/>
      <c r="F400" s="55"/>
      <c r="G400" s="55"/>
      <c r="H400" s="55"/>
      <c r="I400" s="55"/>
      <c r="J400" s="55"/>
      <c r="K400" s="51" t="n">
        <f aca="false">J400+I400+H400+G400+F400+E400</f>
        <v>0</v>
      </c>
      <c r="L400" s="52" t="n">
        <f aca="false">K400*D400</f>
        <v>0</v>
      </c>
      <c r="M400" s="52"/>
      <c r="N400" s="436"/>
      <c r="O400" s="10"/>
      <c r="P400" s="438"/>
      <c r="Q400" s="432"/>
      <c r="R400" s="10"/>
      <c r="S400" s="10"/>
      <c r="T400" s="10"/>
      <c r="U400" s="10"/>
      <c r="V400" s="10"/>
      <c r="W400" s="10"/>
    </row>
    <row r="401" customFormat="false" ht="14.25" hidden="false" customHeight="true" outlineLevel="0" collapsed="false">
      <c r="A401" s="163"/>
      <c r="B401" s="164"/>
      <c r="C401" s="49" t="n">
        <v>52</v>
      </c>
      <c r="D401" s="432" t="n">
        <v>411</v>
      </c>
      <c r="E401" s="49"/>
      <c r="F401" s="55"/>
      <c r="G401" s="55"/>
      <c r="H401" s="55"/>
      <c r="I401" s="55"/>
      <c r="J401" s="55"/>
      <c r="K401" s="51" t="n">
        <f aca="false">J401+I401+H401+G401+F401+E401</f>
        <v>0</v>
      </c>
      <c r="L401" s="52" t="n">
        <f aca="false">K401*D401</f>
        <v>0</v>
      </c>
      <c r="M401" s="52"/>
      <c r="N401" s="436"/>
      <c r="O401" s="10"/>
      <c r="P401" s="438"/>
      <c r="Q401" s="432"/>
      <c r="R401" s="10"/>
      <c r="S401" s="10"/>
      <c r="T401" s="10"/>
      <c r="U401" s="10"/>
      <c r="V401" s="10"/>
      <c r="W401" s="10"/>
    </row>
    <row r="402" customFormat="false" ht="14.25" hidden="false" customHeight="true" outlineLevel="0" collapsed="false">
      <c r="A402" s="354"/>
      <c r="B402" s="164"/>
      <c r="C402" s="49" t="n">
        <v>54</v>
      </c>
      <c r="D402" s="432" t="n">
        <v>411</v>
      </c>
      <c r="E402" s="49"/>
      <c r="F402" s="55"/>
      <c r="G402" s="55"/>
      <c r="H402" s="55"/>
      <c r="I402" s="55"/>
      <c r="J402" s="55"/>
      <c r="K402" s="51" t="n">
        <f aca="false">J402+I402+H402+G402+F402+E402</f>
        <v>0</v>
      </c>
      <c r="L402" s="52" t="n">
        <f aca="false">K402*D402</f>
        <v>0</v>
      </c>
      <c r="M402" s="52"/>
      <c r="N402" s="436"/>
      <c r="O402" s="10"/>
      <c r="P402" s="438"/>
      <c r="Q402" s="432"/>
      <c r="R402" s="10"/>
      <c r="S402" s="10"/>
      <c r="T402" s="10"/>
      <c r="U402" s="10"/>
      <c r="V402" s="10"/>
      <c r="W402" s="10"/>
    </row>
    <row r="403" customFormat="false" ht="14.25" hidden="false" customHeight="true" outlineLevel="0" collapsed="false">
      <c r="A403" s="160" t="s">
        <v>547</v>
      </c>
      <c r="B403" s="161" t="s">
        <v>320</v>
      </c>
      <c r="C403" s="36"/>
      <c r="D403" s="432" t="n">
        <v>0</v>
      </c>
      <c r="E403" s="78" t="s">
        <v>17</v>
      </c>
      <c r="F403" s="89"/>
      <c r="G403" s="89"/>
      <c r="H403" s="89"/>
      <c r="I403" s="89"/>
      <c r="J403" s="89"/>
      <c r="K403" s="44" t="n">
        <f aca="false">K404+K405+K406+K407+K408</f>
        <v>0</v>
      </c>
      <c r="L403" s="46"/>
      <c r="M403" s="46"/>
      <c r="N403" s="436"/>
      <c r="O403" s="10"/>
      <c r="P403" s="438"/>
      <c r="Q403" s="432"/>
      <c r="R403" s="10"/>
      <c r="S403" s="10"/>
      <c r="T403" s="10"/>
      <c r="U403" s="10"/>
      <c r="V403" s="10"/>
      <c r="W403" s="10"/>
    </row>
    <row r="404" customFormat="false" ht="14.25" hidden="false" customHeight="true" outlineLevel="0" collapsed="false">
      <c r="A404" s="163"/>
      <c r="B404" s="164" t="s">
        <v>67</v>
      </c>
      <c r="C404" s="49" t="n">
        <v>44</v>
      </c>
      <c r="D404" s="432" t="n">
        <v>271</v>
      </c>
      <c r="E404" s="49"/>
      <c r="F404" s="55"/>
      <c r="G404" s="55"/>
      <c r="H404" s="55"/>
      <c r="I404" s="55"/>
      <c r="J404" s="55"/>
      <c r="K404" s="51" t="n">
        <f aca="false">J404+I404+H404+G404+F404+E404</f>
        <v>0</v>
      </c>
      <c r="L404" s="52" t="n">
        <f aca="false">K404*D404</f>
        <v>0</v>
      </c>
      <c r="M404" s="52"/>
      <c r="N404" s="436"/>
      <c r="O404" s="10"/>
      <c r="P404" s="438"/>
      <c r="Q404" s="432"/>
      <c r="R404" s="10"/>
      <c r="S404" s="10"/>
      <c r="T404" s="10"/>
      <c r="U404" s="10"/>
      <c r="V404" s="10"/>
      <c r="W404" s="10"/>
    </row>
    <row r="405" customFormat="false" ht="14.25" hidden="false" customHeight="true" outlineLevel="0" collapsed="false">
      <c r="A405" s="163"/>
      <c r="B405" s="164"/>
      <c r="C405" s="49" t="n">
        <v>46</v>
      </c>
      <c r="D405" s="432" t="n">
        <v>271</v>
      </c>
      <c r="E405" s="49"/>
      <c r="F405" s="55"/>
      <c r="G405" s="55"/>
      <c r="H405" s="55"/>
      <c r="I405" s="55"/>
      <c r="J405" s="55"/>
      <c r="K405" s="51" t="n">
        <f aca="false">J405+I405+H405+G405+F405+E405</f>
        <v>0</v>
      </c>
      <c r="L405" s="52" t="n">
        <f aca="false">K405*D405</f>
        <v>0</v>
      </c>
      <c r="M405" s="52"/>
      <c r="N405" s="436"/>
      <c r="O405" s="10"/>
      <c r="P405" s="438"/>
      <c r="Q405" s="432"/>
      <c r="R405" s="10"/>
      <c r="S405" s="10"/>
      <c r="T405" s="10"/>
      <c r="U405" s="10"/>
      <c r="V405" s="10"/>
      <c r="W405" s="10"/>
    </row>
    <row r="406" customFormat="false" ht="14.25" hidden="false" customHeight="true" outlineLevel="0" collapsed="false">
      <c r="A406" s="163"/>
      <c r="B406" s="309"/>
      <c r="C406" s="49" t="n">
        <v>48</v>
      </c>
      <c r="D406" s="432" t="n">
        <v>311</v>
      </c>
      <c r="E406" s="49"/>
      <c r="F406" s="55"/>
      <c r="G406" s="55"/>
      <c r="H406" s="55"/>
      <c r="I406" s="55"/>
      <c r="J406" s="55"/>
      <c r="K406" s="51" t="n">
        <f aca="false">J406+I406+H406+G406+F406+E406</f>
        <v>0</v>
      </c>
      <c r="L406" s="52" t="n">
        <f aca="false">K406*D406</f>
        <v>0</v>
      </c>
      <c r="M406" s="52"/>
      <c r="N406" s="436"/>
      <c r="O406" s="10"/>
      <c r="P406" s="438"/>
      <c r="Q406" s="432"/>
      <c r="R406" s="10"/>
      <c r="S406" s="10"/>
      <c r="T406" s="10"/>
      <c r="U406" s="10"/>
      <c r="V406" s="10"/>
      <c r="W406" s="10"/>
    </row>
    <row r="407" customFormat="false" ht="14.25" hidden="false" customHeight="true" outlineLevel="0" collapsed="false">
      <c r="A407" s="163"/>
      <c r="B407" s="164"/>
      <c r="C407" s="49" t="n">
        <v>50</v>
      </c>
      <c r="D407" s="432" t="n">
        <v>311</v>
      </c>
      <c r="E407" s="49"/>
      <c r="F407" s="55"/>
      <c r="G407" s="55"/>
      <c r="H407" s="55"/>
      <c r="I407" s="55"/>
      <c r="J407" s="55"/>
      <c r="K407" s="51" t="n">
        <f aca="false">J407+I407+H407+G407+F407+E407</f>
        <v>0</v>
      </c>
      <c r="L407" s="52" t="n">
        <f aca="false">K407*D407</f>
        <v>0</v>
      </c>
      <c r="M407" s="52"/>
      <c r="N407" s="436"/>
      <c r="O407" s="10"/>
      <c r="P407" s="438"/>
      <c r="Q407" s="432"/>
      <c r="R407" s="10"/>
      <c r="S407" s="10"/>
      <c r="T407" s="10"/>
      <c r="U407" s="10"/>
      <c r="V407" s="10"/>
      <c r="W407" s="10"/>
    </row>
    <row r="408" customFormat="false" ht="14.25" hidden="false" customHeight="true" outlineLevel="0" collapsed="false">
      <c r="A408" s="163"/>
      <c r="B408" s="164"/>
      <c r="C408" s="49" t="n">
        <v>52</v>
      </c>
      <c r="D408" s="432" t="n">
        <v>337</v>
      </c>
      <c r="E408" s="49"/>
      <c r="F408" s="55"/>
      <c r="G408" s="55"/>
      <c r="H408" s="55"/>
      <c r="I408" s="55"/>
      <c r="J408" s="55"/>
      <c r="K408" s="51" t="n">
        <f aca="false">J408+I408+H408+G408+F408+E408</f>
        <v>0</v>
      </c>
      <c r="L408" s="52" t="n">
        <f aca="false">K408*D408</f>
        <v>0</v>
      </c>
      <c r="M408" s="52"/>
      <c r="N408" s="436"/>
      <c r="O408" s="10"/>
      <c r="P408" s="438"/>
      <c r="Q408" s="432"/>
      <c r="R408" s="10"/>
      <c r="S408" s="10"/>
      <c r="T408" s="10"/>
      <c r="U408" s="10"/>
      <c r="V408" s="10"/>
      <c r="W408" s="10"/>
    </row>
    <row r="409" customFormat="false" ht="14.25" hidden="false" customHeight="true" outlineLevel="0" collapsed="false">
      <c r="A409" s="354"/>
      <c r="B409" s="164"/>
      <c r="C409" s="49" t="n">
        <v>54</v>
      </c>
      <c r="D409" s="432" t="n">
        <v>337</v>
      </c>
      <c r="E409" s="49"/>
      <c r="F409" s="55"/>
      <c r="G409" s="55"/>
      <c r="H409" s="55"/>
      <c r="I409" s="55"/>
      <c r="J409" s="55"/>
      <c r="K409" s="51" t="n">
        <f aca="false">J409+I409+H409+G409+F409+E409</f>
        <v>0</v>
      </c>
      <c r="L409" s="52" t="n">
        <f aca="false">K409*D409</f>
        <v>0</v>
      </c>
      <c r="M409" s="52"/>
      <c r="N409" s="436"/>
      <c r="O409" s="10"/>
      <c r="P409" s="438"/>
      <c r="Q409" s="432"/>
      <c r="R409" s="10"/>
      <c r="S409" s="10"/>
      <c r="T409" s="10"/>
      <c r="U409" s="10"/>
      <c r="V409" s="10"/>
      <c r="W409" s="10"/>
    </row>
    <row r="410" customFormat="false" ht="14.25" hidden="false" customHeight="true" outlineLevel="0" collapsed="false">
      <c r="A410" s="167" t="s">
        <v>548</v>
      </c>
      <c r="B410" s="161" t="s">
        <v>320</v>
      </c>
      <c r="C410" s="36"/>
      <c r="D410" s="432"/>
      <c r="E410" s="445" t="s">
        <v>549</v>
      </c>
      <c r="F410" s="89"/>
      <c r="G410" s="89"/>
      <c r="H410" s="89"/>
      <c r="I410" s="89"/>
      <c r="J410" s="89"/>
      <c r="K410" s="44" t="n">
        <f aca="false">K411+K412+K413+K414+K415</f>
        <v>0</v>
      </c>
      <c r="L410" s="46"/>
      <c r="M410" s="46"/>
      <c r="N410" s="436"/>
      <c r="O410" s="10"/>
      <c r="P410" s="438"/>
      <c r="Q410" s="432"/>
      <c r="R410" s="10"/>
      <c r="S410" s="10"/>
      <c r="T410" s="10"/>
      <c r="U410" s="10"/>
      <c r="V410" s="10"/>
      <c r="W410" s="10"/>
    </row>
    <row r="411" customFormat="false" ht="14.25" hidden="false" customHeight="true" outlineLevel="0" collapsed="false">
      <c r="A411" s="163"/>
      <c r="B411" s="164"/>
      <c r="C411" s="49" t="n">
        <v>44</v>
      </c>
      <c r="D411" s="432" t="n">
        <v>220</v>
      </c>
      <c r="E411" s="379"/>
      <c r="F411" s="55"/>
      <c r="G411" s="55"/>
      <c r="H411" s="55"/>
      <c r="I411" s="55"/>
      <c r="J411" s="55"/>
      <c r="K411" s="51" t="n">
        <f aca="false">J411+I411+H411+G411+F411+E411</f>
        <v>0</v>
      </c>
      <c r="L411" s="52" t="n">
        <f aca="false">K411*D411</f>
        <v>0</v>
      </c>
      <c r="M411" s="52"/>
      <c r="N411" s="436"/>
      <c r="O411" s="10"/>
      <c r="P411" s="438"/>
      <c r="Q411" s="432"/>
      <c r="R411" s="10"/>
      <c r="S411" s="10"/>
      <c r="T411" s="10"/>
      <c r="U411" s="10"/>
      <c r="V411" s="10"/>
      <c r="W411" s="10"/>
    </row>
    <row r="412" customFormat="false" ht="14.25" hidden="false" customHeight="true" outlineLevel="0" collapsed="false">
      <c r="A412" s="163"/>
      <c r="B412" s="164"/>
      <c r="C412" s="49" t="n">
        <v>46</v>
      </c>
      <c r="D412" s="432" t="n">
        <v>220</v>
      </c>
      <c r="E412" s="379"/>
      <c r="F412" s="55"/>
      <c r="G412" s="55"/>
      <c r="H412" s="55"/>
      <c r="I412" s="55"/>
      <c r="J412" s="55"/>
      <c r="K412" s="51" t="n">
        <f aca="false">J412+I412+H412+G412+F412+E412</f>
        <v>0</v>
      </c>
      <c r="L412" s="52" t="n">
        <f aca="false">K412*D412</f>
        <v>0</v>
      </c>
      <c r="M412" s="52"/>
      <c r="N412" s="436"/>
      <c r="O412" s="10"/>
      <c r="P412" s="438"/>
      <c r="Q412" s="432"/>
      <c r="R412" s="10"/>
      <c r="S412" s="10"/>
      <c r="T412" s="10"/>
      <c r="U412" s="10"/>
      <c r="V412" s="10"/>
      <c r="W412" s="10"/>
    </row>
    <row r="413" customFormat="false" ht="14.25" hidden="false" customHeight="true" outlineLevel="0" collapsed="false">
      <c r="A413" s="163"/>
      <c r="B413" s="309"/>
      <c r="C413" s="49" t="n">
        <v>48</v>
      </c>
      <c r="D413" s="432" t="n">
        <v>240</v>
      </c>
      <c r="E413" s="379"/>
      <c r="F413" s="55"/>
      <c r="G413" s="55"/>
      <c r="H413" s="55"/>
      <c r="I413" s="55"/>
      <c r="J413" s="55"/>
      <c r="K413" s="51" t="n">
        <f aca="false">J413+I413+H413+G413+F413+E413</f>
        <v>0</v>
      </c>
      <c r="L413" s="52" t="n">
        <f aca="false">K413*D413</f>
        <v>0</v>
      </c>
      <c r="M413" s="52"/>
      <c r="N413" s="436"/>
      <c r="O413" s="10"/>
      <c r="P413" s="438"/>
      <c r="Q413" s="432"/>
      <c r="R413" s="10"/>
      <c r="S413" s="10"/>
      <c r="T413" s="10"/>
      <c r="U413" s="10"/>
      <c r="V413" s="10"/>
      <c r="W413" s="10"/>
    </row>
    <row r="414" customFormat="false" ht="14.25" hidden="false" customHeight="true" outlineLevel="0" collapsed="false">
      <c r="A414" s="163"/>
      <c r="B414" s="164"/>
      <c r="C414" s="49" t="n">
        <v>50</v>
      </c>
      <c r="D414" s="432" t="n">
        <v>240</v>
      </c>
      <c r="E414" s="379"/>
      <c r="F414" s="55"/>
      <c r="G414" s="55"/>
      <c r="H414" s="55"/>
      <c r="I414" s="55"/>
      <c r="J414" s="55"/>
      <c r="K414" s="51" t="n">
        <f aca="false">J414+I414+H414+G414+F414+E414</f>
        <v>0</v>
      </c>
      <c r="L414" s="52" t="n">
        <f aca="false">K414*D414</f>
        <v>0</v>
      </c>
      <c r="M414" s="52"/>
      <c r="N414" s="436"/>
      <c r="O414" s="10"/>
      <c r="P414" s="438"/>
      <c r="Q414" s="432"/>
      <c r="R414" s="10"/>
      <c r="S414" s="10"/>
      <c r="T414" s="10"/>
      <c r="U414" s="10"/>
      <c r="V414" s="10"/>
      <c r="W414" s="10"/>
    </row>
    <row r="415" customFormat="false" ht="14.25" hidden="false" customHeight="true" outlineLevel="0" collapsed="false">
      <c r="A415" s="163"/>
      <c r="B415" s="164"/>
      <c r="C415" s="49" t="n">
        <v>52</v>
      </c>
      <c r="D415" s="432" t="n">
        <v>260</v>
      </c>
      <c r="E415" s="74"/>
      <c r="F415" s="55"/>
      <c r="G415" s="55"/>
      <c r="H415" s="55"/>
      <c r="I415" s="55"/>
      <c r="J415" s="55"/>
      <c r="K415" s="51" t="n">
        <f aca="false">J415+I415+H415+G415+F415+E415</f>
        <v>0</v>
      </c>
      <c r="L415" s="52" t="n">
        <f aca="false">K415*D415</f>
        <v>0</v>
      </c>
      <c r="M415" s="52"/>
      <c r="N415" s="436"/>
      <c r="O415" s="10"/>
      <c r="P415" s="438"/>
      <c r="Q415" s="432"/>
      <c r="R415" s="10"/>
      <c r="S415" s="10"/>
      <c r="T415" s="10"/>
      <c r="U415" s="10"/>
      <c r="V415" s="10"/>
      <c r="W415" s="10"/>
    </row>
    <row r="416" customFormat="false" ht="14.25" hidden="false" customHeight="true" outlineLevel="0" collapsed="false">
      <c r="A416" s="331" t="s">
        <v>550</v>
      </c>
      <c r="B416" s="164"/>
      <c r="C416" s="49" t="n">
        <v>54</v>
      </c>
      <c r="D416" s="432" t="n">
        <v>260</v>
      </c>
      <c r="E416" s="74"/>
      <c r="F416" s="55"/>
      <c r="G416" s="55"/>
      <c r="H416" s="55"/>
      <c r="I416" s="55"/>
      <c r="J416" s="55"/>
      <c r="K416" s="51"/>
      <c r="L416" s="52"/>
      <c r="M416" s="52"/>
      <c r="N416" s="436"/>
      <c r="O416" s="10"/>
      <c r="P416" s="438"/>
      <c r="Q416" s="432"/>
      <c r="R416" s="10"/>
      <c r="S416" s="10"/>
      <c r="T416" s="10"/>
      <c r="U416" s="10"/>
      <c r="V416" s="10"/>
      <c r="W416" s="10"/>
    </row>
    <row r="417" customFormat="false" ht="14.25" hidden="false" customHeight="true" outlineLevel="0" collapsed="false">
      <c r="A417" s="160" t="s">
        <v>551</v>
      </c>
      <c r="B417" s="161" t="s">
        <v>320</v>
      </c>
      <c r="C417" s="36"/>
      <c r="D417" s="432" t="n">
        <v>0</v>
      </c>
      <c r="E417" s="445" t="s">
        <v>208</v>
      </c>
      <c r="F417" s="445" t="s">
        <v>227</v>
      </c>
      <c r="G417" s="445" t="s">
        <v>317</v>
      </c>
      <c r="H417" s="89"/>
      <c r="I417" s="89"/>
      <c r="J417" s="89"/>
      <c r="K417" s="44" t="n">
        <f aca="false">K418+K419+K420+K421+K422+K438</f>
        <v>0</v>
      </c>
      <c r="L417" s="46"/>
      <c r="M417" s="46"/>
      <c r="N417" s="436"/>
      <c r="O417" s="10"/>
      <c r="P417" s="438"/>
      <c r="Q417" s="432"/>
      <c r="R417" s="10"/>
      <c r="S417" s="10"/>
      <c r="T417" s="10"/>
      <c r="U417" s="10"/>
      <c r="V417" s="10"/>
      <c r="W417" s="10"/>
    </row>
    <row r="418" customFormat="false" ht="14.25" hidden="false" customHeight="true" outlineLevel="0" collapsed="false">
      <c r="A418" s="163"/>
      <c r="B418" s="164"/>
      <c r="C418" s="49" t="n">
        <v>44</v>
      </c>
      <c r="D418" s="432" t="n">
        <v>250</v>
      </c>
      <c r="E418" s="379"/>
      <c r="F418" s="379"/>
      <c r="G418" s="379"/>
      <c r="H418" s="479"/>
      <c r="I418" s="479"/>
      <c r="J418" s="55"/>
      <c r="K418" s="51" t="n">
        <f aca="false">J418+I418+H418+G418+F418+E418</f>
        <v>0</v>
      </c>
      <c r="L418" s="52" t="n">
        <f aca="false">K418*D418</f>
        <v>0</v>
      </c>
      <c r="M418" s="52"/>
      <c r="N418" s="436"/>
      <c r="O418" s="10"/>
      <c r="P418" s="438"/>
      <c r="Q418" s="432"/>
      <c r="R418" s="10"/>
      <c r="S418" s="10"/>
      <c r="T418" s="10"/>
      <c r="U418" s="10"/>
      <c r="V418" s="10"/>
      <c r="W418" s="10"/>
    </row>
    <row r="419" customFormat="false" ht="14.25" hidden="false" customHeight="true" outlineLevel="0" collapsed="false">
      <c r="A419" s="163"/>
      <c r="B419" s="164"/>
      <c r="C419" s="49" t="n">
        <v>46</v>
      </c>
      <c r="D419" s="432" t="n">
        <v>250</v>
      </c>
      <c r="E419" s="379"/>
      <c r="F419" s="379"/>
      <c r="G419" s="379"/>
      <c r="H419" s="479"/>
      <c r="I419" s="479"/>
      <c r="J419" s="55"/>
      <c r="K419" s="51" t="n">
        <f aca="false">J419+I419+H419+G419+F419+E419</f>
        <v>0</v>
      </c>
      <c r="L419" s="52" t="n">
        <f aca="false">K419*D419</f>
        <v>0</v>
      </c>
      <c r="M419" s="52"/>
      <c r="N419" s="436"/>
      <c r="O419" s="10"/>
      <c r="P419" s="438"/>
      <c r="Q419" s="432"/>
      <c r="R419" s="10"/>
      <c r="S419" s="10"/>
      <c r="T419" s="10"/>
      <c r="U419" s="10"/>
      <c r="V419" s="10"/>
      <c r="W419" s="10"/>
    </row>
    <row r="420" customFormat="false" ht="14.25" hidden="false" customHeight="true" outlineLevel="0" collapsed="false">
      <c r="A420" s="163"/>
      <c r="B420" s="309"/>
      <c r="C420" s="49" t="n">
        <v>48</v>
      </c>
      <c r="D420" s="432" t="n">
        <v>275</v>
      </c>
      <c r="E420" s="379"/>
      <c r="F420" s="379"/>
      <c r="G420" s="379"/>
      <c r="H420" s="479"/>
      <c r="I420" s="479"/>
      <c r="J420" s="55"/>
      <c r="K420" s="51" t="n">
        <f aca="false">J420+I420+H420+G420+F420+E420</f>
        <v>0</v>
      </c>
      <c r="L420" s="52" t="n">
        <f aca="false">K420*D420</f>
        <v>0</v>
      </c>
      <c r="M420" s="52"/>
      <c r="N420" s="436"/>
      <c r="O420" s="10"/>
      <c r="P420" s="438"/>
      <c r="Q420" s="432"/>
      <c r="R420" s="10"/>
      <c r="S420" s="10"/>
      <c r="T420" s="10"/>
      <c r="U420" s="10"/>
      <c r="V420" s="10"/>
      <c r="W420" s="10"/>
    </row>
    <row r="421" customFormat="false" ht="14.25" hidden="false" customHeight="true" outlineLevel="0" collapsed="false">
      <c r="A421" s="163"/>
      <c r="B421" s="164"/>
      <c r="C421" s="49" t="n">
        <v>50</v>
      </c>
      <c r="D421" s="432" t="n">
        <v>275</v>
      </c>
      <c r="E421" s="379"/>
      <c r="F421" s="379"/>
      <c r="G421" s="379"/>
      <c r="H421" s="479"/>
      <c r="I421" s="479"/>
      <c r="J421" s="55"/>
      <c r="K421" s="51" t="n">
        <f aca="false">J421+I421+H421+G421+F421+E421</f>
        <v>0</v>
      </c>
      <c r="L421" s="52" t="n">
        <f aca="false">K421*D421</f>
        <v>0</v>
      </c>
      <c r="M421" s="52"/>
      <c r="N421" s="436"/>
      <c r="O421" s="10"/>
      <c r="P421" s="438"/>
      <c r="Q421" s="432"/>
      <c r="R421" s="10"/>
      <c r="S421" s="10"/>
      <c r="T421" s="10"/>
      <c r="U421" s="10"/>
      <c r="V421" s="10"/>
      <c r="W421" s="10"/>
    </row>
    <row r="422" customFormat="false" ht="14.25" hidden="false" customHeight="true" outlineLevel="0" collapsed="false">
      <c r="A422" s="163"/>
      <c r="B422" s="164"/>
      <c r="C422" s="49" t="n">
        <v>52</v>
      </c>
      <c r="D422" s="432" t="n">
        <v>295</v>
      </c>
      <c r="E422" s="479"/>
      <c r="F422" s="55"/>
      <c r="G422" s="55"/>
      <c r="H422" s="55"/>
      <c r="I422" s="55"/>
      <c r="J422" s="55"/>
      <c r="K422" s="51" t="n">
        <f aca="false">J422+I422+H422+G422+F422+E422</f>
        <v>0</v>
      </c>
      <c r="L422" s="52" t="n">
        <f aca="false">K422*D422</f>
        <v>0</v>
      </c>
      <c r="M422" s="52"/>
      <c r="N422" s="436"/>
      <c r="O422" s="10"/>
      <c r="P422" s="438"/>
      <c r="Q422" s="432"/>
      <c r="R422" s="10"/>
      <c r="S422" s="10"/>
      <c r="T422" s="10"/>
      <c r="U422" s="10"/>
      <c r="V422" s="10"/>
      <c r="W422" s="10"/>
    </row>
    <row r="423" customFormat="false" ht="14.25" hidden="false" customHeight="true" outlineLevel="0" collapsed="false">
      <c r="A423" s="163"/>
      <c r="B423" s="164"/>
      <c r="C423" s="49" t="n">
        <v>54</v>
      </c>
      <c r="D423" s="432" t="n">
        <v>295</v>
      </c>
      <c r="E423" s="55"/>
      <c r="F423" s="55"/>
      <c r="G423" s="55"/>
      <c r="H423" s="55"/>
      <c r="I423" s="55"/>
      <c r="J423" s="55"/>
      <c r="K423" s="51" t="n">
        <f aca="false">J423+I423+H423+G423+F423+E423</f>
        <v>0</v>
      </c>
      <c r="L423" s="52" t="n">
        <f aca="false">K423*D423</f>
        <v>0</v>
      </c>
      <c r="M423" s="52"/>
      <c r="N423" s="436"/>
      <c r="O423" s="10"/>
      <c r="P423" s="438"/>
      <c r="Q423" s="432"/>
      <c r="R423" s="10"/>
      <c r="S423" s="10"/>
      <c r="T423" s="10"/>
      <c r="U423" s="10"/>
      <c r="V423" s="10"/>
      <c r="W423" s="10"/>
    </row>
    <row r="424" customFormat="false" ht="14.25" hidden="false" customHeight="true" outlineLevel="0" collapsed="false">
      <c r="A424" s="480" t="s">
        <v>552</v>
      </c>
      <c r="B424" s="161" t="s">
        <v>67</v>
      </c>
      <c r="C424" s="36"/>
      <c r="D424" s="448" t="n">
        <v>0</v>
      </c>
      <c r="E424" s="78" t="s">
        <v>17</v>
      </c>
      <c r="F424" s="89"/>
      <c r="G424" s="89"/>
      <c r="H424" s="89"/>
      <c r="I424" s="89"/>
      <c r="J424" s="89"/>
      <c r="K424" s="44" t="n">
        <f aca="false">K425+K426+K427+K428+K429</f>
        <v>0</v>
      </c>
      <c r="L424" s="46"/>
      <c r="M424" s="46"/>
      <c r="N424" s="436"/>
      <c r="O424" s="10"/>
      <c r="P424" s="438"/>
      <c r="Q424" s="432"/>
      <c r="R424" s="10"/>
      <c r="S424" s="10"/>
      <c r="T424" s="10"/>
      <c r="U424" s="10"/>
      <c r="V424" s="10"/>
      <c r="W424" s="10"/>
    </row>
    <row r="425" customFormat="false" ht="14.25" hidden="false" customHeight="true" outlineLevel="0" collapsed="false">
      <c r="A425" s="163"/>
      <c r="B425" s="164"/>
      <c r="C425" s="49" t="n">
        <v>44</v>
      </c>
      <c r="D425" s="432" t="n">
        <v>205</v>
      </c>
      <c r="E425" s="49"/>
      <c r="F425" s="479"/>
      <c r="G425" s="479"/>
      <c r="H425" s="479"/>
      <c r="I425" s="479"/>
      <c r="J425" s="55"/>
      <c r="K425" s="51" t="n">
        <f aca="false">J425+I425+H425+G425+F425+E425</f>
        <v>0</v>
      </c>
      <c r="L425" s="52" t="n">
        <f aca="false">K425*D425</f>
        <v>0</v>
      </c>
      <c r="M425" s="52"/>
      <c r="N425" s="436"/>
      <c r="O425" s="10"/>
      <c r="P425" s="438"/>
      <c r="Q425" s="432"/>
      <c r="R425" s="10"/>
      <c r="S425" s="10"/>
      <c r="T425" s="10"/>
      <c r="U425" s="10"/>
      <c r="V425" s="10"/>
      <c r="W425" s="10"/>
    </row>
    <row r="426" customFormat="false" ht="14.25" hidden="false" customHeight="true" outlineLevel="0" collapsed="false">
      <c r="A426" s="163"/>
      <c r="B426" s="164"/>
      <c r="C426" s="49" t="n">
        <v>46</v>
      </c>
      <c r="D426" s="432" t="n">
        <v>205</v>
      </c>
      <c r="E426" s="49"/>
      <c r="F426" s="479"/>
      <c r="G426" s="479"/>
      <c r="H426" s="479"/>
      <c r="I426" s="479"/>
      <c r="J426" s="55"/>
      <c r="K426" s="51" t="n">
        <f aca="false">J426+I426+H426+G426+F426+E426</f>
        <v>0</v>
      </c>
      <c r="L426" s="52" t="n">
        <f aca="false">K426*D426</f>
        <v>0</v>
      </c>
      <c r="M426" s="52"/>
      <c r="N426" s="436"/>
      <c r="O426" s="10"/>
      <c r="P426" s="438"/>
      <c r="Q426" s="432"/>
      <c r="R426" s="10"/>
      <c r="S426" s="10"/>
      <c r="T426" s="10"/>
      <c r="U426" s="10"/>
      <c r="V426" s="10"/>
      <c r="W426" s="10"/>
    </row>
    <row r="427" customFormat="false" ht="14.25" hidden="false" customHeight="true" outlineLevel="0" collapsed="false">
      <c r="A427" s="163"/>
      <c r="B427" s="309"/>
      <c r="C427" s="49" t="n">
        <v>48</v>
      </c>
      <c r="D427" s="432" t="n">
        <v>231</v>
      </c>
      <c r="E427" s="49"/>
      <c r="F427" s="479"/>
      <c r="G427" s="479"/>
      <c r="H427" s="479"/>
      <c r="I427" s="479"/>
      <c r="J427" s="55"/>
      <c r="K427" s="51" t="n">
        <f aca="false">J427+I427+H427+G427+F427+E427</f>
        <v>0</v>
      </c>
      <c r="L427" s="52" t="n">
        <f aca="false">K427*D427</f>
        <v>0</v>
      </c>
      <c r="M427" s="52"/>
      <c r="N427" s="436"/>
      <c r="O427" s="10"/>
      <c r="P427" s="438"/>
      <c r="Q427" s="432"/>
      <c r="R427" s="10"/>
      <c r="S427" s="10"/>
      <c r="T427" s="10"/>
      <c r="U427" s="10"/>
      <c r="V427" s="10"/>
      <c r="W427" s="10"/>
    </row>
    <row r="428" customFormat="false" ht="14.25" hidden="false" customHeight="true" outlineLevel="0" collapsed="false">
      <c r="A428" s="163"/>
      <c r="B428" s="164"/>
      <c r="C428" s="49" t="n">
        <v>50</v>
      </c>
      <c r="D428" s="432" t="n">
        <v>231</v>
      </c>
      <c r="E428" s="49"/>
      <c r="F428" s="479"/>
      <c r="G428" s="479"/>
      <c r="H428" s="479"/>
      <c r="I428" s="479"/>
      <c r="J428" s="55"/>
      <c r="K428" s="51" t="n">
        <f aca="false">J428+I428+H428+G428+F428+E428</f>
        <v>0</v>
      </c>
      <c r="L428" s="52" t="n">
        <f aca="false">K428*D428</f>
        <v>0</v>
      </c>
      <c r="M428" s="52"/>
      <c r="N428" s="436"/>
      <c r="O428" s="10"/>
      <c r="P428" s="438"/>
      <c r="Q428" s="432"/>
      <c r="R428" s="10"/>
      <c r="S428" s="10"/>
      <c r="T428" s="10"/>
      <c r="U428" s="10"/>
      <c r="V428" s="10"/>
      <c r="W428" s="10"/>
    </row>
    <row r="429" customFormat="false" ht="14.25" hidden="false" customHeight="true" outlineLevel="0" collapsed="false">
      <c r="A429" s="169"/>
      <c r="B429" s="293"/>
      <c r="C429" s="64" t="n">
        <v>52</v>
      </c>
      <c r="D429" s="446" t="n">
        <v>258</v>
      </c>
      <c r="E429" s="64"/>
      <c r="F429" s="472"/>
      <c r="G429" s="472"/>
      <c r="H429" s="472"/>
      <c r="I429" s="472"/>
      <c r="J429" s="66"/>
      <c r="K429" s="67" t="n">
        <f aca="false">J429+I429+H429+G429+F429+E429</f>
        <v>0</v>
      </c>
      <c r="L429" s="68" t="n">
        <f aca="false">K429*D429</f>
        <v>0</v>
      </c>
      <c r="M429" s="68"/>
      <c r="N429" s="436"/>
      <c r="O429" s="10"/>
      <c r="P429" s="438"/>
      <c r="Q429" s="432"/>
      <c r="R429" s="10"/>
      <c r="S429" s="10"/>
      <c r="T429" s="10"/>
      <c r="U429" s="10"/>
      <c r="V429" s="10"/>
      <c r="W429" s="10"/>
    </row>
    <row r="430" customFormat="false" ht="14.25" hidden="false" customHeight="true" outlineLevel="0" collapsed="false">
      <c r="A430" s="481" t="s">
        <v>553</v>
      </c>
      <c r="B430" s="164" t="s">
        <v>67</v>
      </c>
      <c r="C430" s="49"/>
      <c r="D430" s="432" t="n">
        <v>0</v>
      </c>
      <c r="E430" s="171" t="s">
        <v>17</v>
      </c>
      <c r="F430" s="55"/>
      <c r="G430" s="55"/>
      <c r="H430" s="55"/>
      <c r="I430" s="55"/>
      <c r="J430" s="55"/>
      <c r="K430" s="106" t="n">
        <f aca="false">K431+K432+K433+K434+K435</f>
        <v>0</v>
      </c>
      <c r="L430" s="52"/>
      <c r="M430" s="52"/>
      <c r="N430" s="436"/>
      <c r="O430" s="10"/>
      <c r="P430" s="438"/>
      <c r="Q430" s="432"/>
      <c r="R430" s="10"/>
      <c r="S430" s="10"/>
      <c r="T430" s="10"/>
      <c r="U430" s="10"/>
      <c r="V430" s="10"/>
      <c r="W430" s="10"/>
    </row>
    <row r="431" customFormat="false" ht="14.25" hidden="false" customHeight="true" outlineLevel="0" collapsed="false">
      <c r="A431" s="163"/>
      <c r="B431" s="164"/>
      <c r="C431" s="49" t="n">
        <v>44</v>
      </c>
      <c r="D431" s="432" t="n">
        <v>139</v>
      </c>
      <c r="E431" s="49"/>
      <c r="F431" s="479"/>
      <c r="G431" s="479"/>
      <c r="H431" s="479"/>
      <c r="I431" s="479"/>
      <c r="J431" s="55"/>
      <c r="K431" s="51" t="n">
        <f aca="false">J431+I431+H431+G431+F431+E431</f>
        <v>0</v>
      </c>
      <c r="L431" s="52" t="n">
        <f aca="false">K431*D431</f>
        <v>0</v>
      </c>
      <c r="M431" s="52"/>
      <c r="N431" s="436"/>
      <c r="O431" s="10"/>
      <c r="P431" s="438"/>
      <c r="Q431" s="432"/>
      <c r="R431" s="10"/>
      <c r="S431" s="10"/>
      <c r="T431" s="10"/>
      <c r="U431" s="10"/>
      <c r="V431" s="10"/>
      <c r="W431" s="10"/>
    </row>
    <row r="432" customFormat="false" ht="14.25" hidden="false" customHeight="true" outlineLevel="0" collapsed="false">
      <c r="A432" s="163"/>
      <c r="B432" s="164"/>
      <c r="C432" s="49" t="n">
        <v>46</v>
      </c>
      <c r="D432" s="432" t="n">
        <v>139</v>
      </c>
      <c r="E432" s="49"/>
      <c r="F432" s="479"/>
      <c r="G432" s="479"/>
      <c r="H432" s="479"/>
      <c r="I432" s="479"/>
      <c r="J432" s="55"/>
      <c r="K432" s="51" t="n">
        <f aca="false">J432+I432+H432+G432+F432+E432</f>
        <v>0</v>
      </c>
      <c r="L432" s="52" t="n">
        <f aca="false">K432*D432</f>
        <v>0</v>
      </c>
      <c r="M432" s="52"/>
      <c r="N432" s="436"/>
      <c r="O432" s="10"/>
      <c r="P432" s="438"/>
      <c r="Q432" s="432"/>
      <c r="R432" s="10"/>
      <c r="S432" s="10"/>
      <c r="T432" s="10"/>
      <c r="U432" s="10"/>
      <c r="V432" s="10"/>
      <c r="W432" s="10"/>
    </row>
    <row r="433" customFormat="false" ht="14.25" hidden="false" customHeight="true" outlineLevel="0" collapsed="false">
      <c r="A433" s="163"/>
      <c r="B433" s="309"/>
      <c r="C433" s="49" t="n">
        <v>48</v>
      </c>
      <c r="D433" s="432" t="n">
        <v>159</v>
      </c>
      <c r="E433" s="49"/>
      <c r="F433" s="479"/>
      <c r="G433" s="479"/>
      <c r="H433" s="479"/>
      <c r="I433" s="479"/>
      <c r="J433" s="55"/>
      <c r="K433" s="51" t="n">
        <f aca="false">J433+I433+H433+G433+F433+E433</f>
        <v>0</v>
      </c>
      <c r="L433" s="52" t="n">
        <f aca="false">K433*D433</f>
        <v>0</v>
      </c>
      <c r="M433" s="52"/>
      <c r="N433" s="436"/>
      <c r="O433" s="10"/>
      <c r="P433" s="438"/>
      <c r="Q433" s="432"/>
      <c r="R433" s="10"/>
      <c r="S433" s="10"/>
      <c r="T433" s="10"/>
      <c r="U433" s="10"/>
      <c r="V433" s="10"/>
      <c r="W433" s="10"/>
    </row>
    <row r="434" customFormat="false" ht="14.25" hidden="false" customHeight="true" outlineLevel="0" collapsed="false">
      <c r="A434" s="163"/>
      <c r="B434" s="164"/>
      <c r="C434" s="49" t="n">
        <v>50</v>
      </c>
      <c r="D434" s="432" t="n">
        <v>159</v>
      </c>
      <c r="E434" s="49"/>
      <c r="F434" s="479"/>
      <c r="G434" s="479"/>
      <c r="H434" s="479"/>
      <c r="I434" s="479"/>
      <c r="J434" s="55"/>
      <c r="K434" s="51" t="n">
        <f aca="false">J434+I434+H434+G434+F434+E434</f>
        <v>0</v>
      </c>
      <c r="L434" s="52" t="n">
        <f aca="false">K434*D434</f>
        <v>0</v>
      </c>
      <c r="M434" s="52"/>
      <c r="N434" s="436"/>
      <c r="O434" s="10"/>
      <c r="P434" s="438"/>
      <c r="Q434" s="432"/>
      <c r="R434" s="10"/>
      <c r="S434" s="10"/>
      <c r="T434" s="10"/>
      <c r="U434" s="10"/>
      <c r="V434" s="10"/>
      <c r="W434" s="10"/>
    </row>
    <row r="435" customFormat="false" ht="14.25" hidden="false" customHeight="true" outlineLevel="0" collapsed="false">
      <c r="A435" s="163"/>
      <c r="B435" s="164"/>
      <c r="C435" s="49" t="n">
        <v>52</v>
      </c>
      <c r="D435" s="432" t="n">
        <v>178</v>
      </c>
      <c r="E435" s="49"/>
      <c r="F435" s="479"/>
      <c r="G435" s="479"/>
      <c r="H435" s="479"/>
      <c r="I435" s="479"/>
      <c r="J435" s="55"/>
      <c r="K435" s="51" t="n">
        <f aca="false">J435+I435+H435+G435+F435+E435</f>
        <v>0</v>
      </c>
      <c r="L435" s="52" t="n">
        <f aca="false">K435*D435</f>
        <v>0</v>
      </c>
      <c r="M435" s="52"/>
      <c r="N435" s="436"/>
      <c r="O435" s="10"/>
      <c r="P435" s="438"/>
      <c r="Q435" s="432"/>
      <c r="R435" s="10"/>
      <c r="S435" s="10"/>
      <c r="T435" s="10"/>
      <c r="U435" s="10"/>
      <c r="V435" s="10"/>
      <c r="W435" s="10"/>
    </row>
    <row r="436" customFormat="false" ht="14.25" hidden="false" customHeight="true" outlineLevel="0" collapsed="false">
      <c r="A436" s="160" t="s">
        <v>554</v>
      </c>
      <c r="B436" s="362" t="s">
        <v>71</v>
      </c>
      <c r="C436" s="36"/>
      <c r="D436" s="448" t="n">
        <v>0</v>
      </c>
      <c r="E436" s="445" t="s">
        <v>17</v>
      </c>
      <c r="F436" s="445" t="s">
        <v>92</v>
      </c>
      <c r="G436" s="445" t="s">
        <v>555</v>
      </c>
      <c r="H436" s="482" t="s">
        <v>556</v>
      </c>
      <c r="I436" s="464" t="s">
        <v>514</v>
      </c>
      <c r="J436" s="483" t="s">
        <v>297</v>
      </c>
      <c r="K436" s="44" t="n">
        <f aca="false">K437+K438+K439+K441+K444+K440+K442+K443</f>
        <v>0</v>
      </c>
      <c r="L436" s="46"/>
      <c r="M436" s="46"/>
      <c r="N436" s="436"/>
      <c r="O436" s="10"/>
      <c r="P436" s="438"/>
      <c r="Q436" s="432"/>
      <c r="R436" s="10"/>
      <c r="S436" s="10"/>
      <c r="T436" s="10"/>
      <c r="U436" s="10"/>
      <c r="V436" s="10"/>
      <c r="W436" s="10"/>
    </row>
    <row r="437" customFormat="false" ht="14.25" hidden="false" customHeight="true" outlineLevel="0" collapsed="false">
      <c r="A437" s="163"/>
      <c r="B437" s="363"/>
      <c r="C437" s="49" t="n">
        <v>44</v>
      </c>
      <c r="D437" s="432" t="n">
        <v>252</v>
      </c>
      <c r="E437" s="49"/>
      <c r="F437" s="74"/>
      <c r="G437" s="74"/>
      <c r="H437" s="74"/>
      <c r="I437" s="74"/>
      <c r="J437" s="74"/>
      <c r="K437" s="51" t="n">
        <f aca="false">J437+I437+H437+G437+F437+E437</f>
        <v>0</v>
      </c>
      <c r="L437" s="52" t="n">
        <f aca="false">K437*D437</f>
        <v>0</v>
      </c>
      <c r="M437" s="52"/>
      <c r="N437" s="436"/>
      <c r="O437" s="10"/>
      <c r="P437" s="438"/>
      <c r="Q437" s="432"/>
      <c r="R437" s="10"/>
      <c r="S437" s="10"/>
      <c r="T437" s="10"/>
      <c r="U437" s="10"/>
      <c r="V437" s="10"/>
      <c r="W437" s="10"/>
    </row>
    <row r="438" customFormat="false" ht="14.25" hidden="false" customHeight="true" outlineLevel="0" collapsed="false">
      <c r="A438" s="163"/>
      <c r="B438" s="363"/>
      <c r="C438" s="49" t="n">
        <v>46</v>
      </c>
      <c r="D438" s="432" t="n">
        <v>252</v>
      </c>
      <c r="E438" s="49"/>
      <c r="F438" s="74"/>
      <c r="G438" s="74"/>
      <c r="H438" s="74"/>
      <c r="I438" s="74"/>
      <c r="J438" s="74"/>
      <c r="K438" s="51" t="n">
        <f aca="false">J438+I438+H438+G438+F438+E438</f>
        <v>0</v>
      </c>
      <c r="L438" s="52" t="n">
        <f aca="false">K438*D438</f>
        <v>0</v>
      </c>
      <c r="M438" s="52"/>
      <c r="N438" s="436"/>
      <c r="O438" s="10"/>
      <c r="P438" s="438"/>
      <c r="Q438" s="432"/>
      <c r="R438" s="10"/>
      <c r="S438" s="10"/>
      <c r="T438" s="10"/>
      <c r="U438" s="10"/>
      <c r="V438" s="10"/>
      <c r="W438" s="10"/>
    </row>
    <row r="439" customFormat="false" ht="14.25" hidden="false" customHeight="true" outlineLevel="0" collapsed="false">
      <c r="A439" s="163"/>
      <c r="B439" s="363"/>
      <c r="C439" s="49" t="n">
        <v>48</v>
      </c>
      <c r="D439" s="432" t="n">
        <v>252</v>
      </c>
      <c r="E439" s="49"/>
      <c r="F439" s="74"/>
      <c r="G439" s="74"/>
      <c r="H439" s="74"/>
      <c r="I439" s="74"/>
      <c r="J439" s="74"/>
      <c r="K439" s="51" t="n">
        <f aca="false">J439+I439+H439+G439+F439+E439</f>
        <v>0</v>
      </c>
      <c r="L439" s="52" t="n">
        <f aca="false">K439*D439</f>
        <v>0</v>
      </c>
      <c r="M439" s="52"/>
      <c r="N439" s="436"/>
      <c r="O439" s="10"/>
      <c r="P439" s="438"/>
      <c r="Q439" s="432"/>
      <c r="R439" s="10"/>
      <c r="S439" s="10"/>
      <c r="T439" s="10"/>
      <c r="U439" s="10"/>
      <c r="V439" s="10"/>
      <c r="W439" s="10"/>
    </row>
    <row r="440" customFormat="false" ht="14.25" hidden="false" customHeight="true" outlineLevel="0" collapsed="false">
      <c r="A440" s="163"/>
      <c r="B440" s="363"/>
      <c r="C440" s="49" t="n">
        <v>50</v>
      </c>
      <c r="D440" s="432" t="n">
        <v>252</v>
      </c>
      <c r="E440" s="49"/>
      <c r="F440" s="74"/>
      <c r="G440" s="74"/>
      <c r="H440" s="74"/>
      <c r="I440" s="74"/>
      <c r="J440" s="74"/>
      <c r="K440" s="51" t="n">
        <f aca="false">J440+I440+H440+G440+F440+E440</f>
        <v>0</v>
      </c>
      <c r="L440" s="52" t="n">
        <f aca="false">K440*D440</f>
        <v>0</v>
      </c>
      <c r="M440" s="52"/>
      <c r="N440" s="436"/>
      <c r="O440" s="10"/>
      <c r="P440" s="438"/>
      <c r="Q440" s="432"/>
      <c r="R440" s="10"/>
      <c r="S440" s="10"/>
      <c r="T440" s="10"/>
      <c r="U440" s="10"/>
      <c r="V440" s="10"/>
      <c r="W440" s="10"/>
    </row>
    <row r="441" customFormat="false" ht="14.25" hidden="false" customHeight="true" outlineLevel="0" collapsed="false">
      <c r="A441" s="163"/>
      <c r="B441" s="363"/>
      <c r="C441" s="49" t="n">
        <v>52</v>
      </c>
      <c r="D441" s="432" t="n">
        <v>278</v>
      </c>
      <c r="E441" s="49"/>
      <c r="F441" s="74"/>
      <c r="G441" s="74"/>
      <c r="H441" s="74"/>
      <c r="I441" s="74"/>
      <c r="J441" s="74"/>
      <c r="K441" s="51" t="n">
        <f aca="false">J441+I441+H441+G441+F441+E441</f>
        <v>0</v>
      </c>
      <c r="L441" s="52" t="n">
        <f aca="false">K441*D441</f>
        <v>0</v>
      </c>
      <c r="M441" s="52"/>
      <c r="N441" s="436"/>
      <c r="O441" s="10"/>
      <c r="P441" s="438"/>
      <c r="Q441" s="432"/>
      <c r="R441" s="10"/>
      <c r="S441" s="10"/>
      <c r="T441" s="10"/>
      <c r="U441" s="10"/>
      <c r="V441" s="10"/>
      <c r="W441" s="10"/>
    </row>
    <row r="442" customFormat="false" ht="14.25" hidden="false" customHeight="true" outlineLevel="0" collapsed="false">
      <c r="A442" s="163"/>
      <c r="B442" s="363"/>
      <c r="C442" s="49" t="n">
        <v>54</v>
      </c>
      <c r="D442" s="432" t="n">
        <v>278</v>
      </c>
      <c r="E442" s="49"/>
      <c r="F442" s="74"/>
      <c r="G442" s="74"/>
      <c r="H442" s="74"/>
      <c r="I442" s="74"/>
      <c r="J442" s="74"/>
      <c r="K442" s="51" t="n">
        <f aca="false">J442+I442+H442+G442+F442+E442</f>
        <v>0</v>
      </c>
      <c r="L442" s="52" t="n">
        <f aca="false">K442*D442</f>
        <v>0</v>
      </c>
      <c r="M442" s="52"/>
      <c r="N442" s="436"/>
      <c r="O442" s="10"/>
      <c r="P442" s="438"/>
      <c r="Q442" s="432"/>
      <c r="R442" s="10"/>
      <c r="S442" s="10"/>
      <c r="T442" s="10"/>
      <c r="U442" s="10"/>
      <c r="V442" s="10"/>
      <c r="W442" s="10"/>
    </row>
    <row r="443" customFormat="false" ht="14.25" hidden="false" customHeight="true" outlineLevel="0" collapsed="false">
      <c r="A443" s="484"/>
      <c r="B443" s="367"/>
      <c r="C443" s="64" t="n">
        <v>56</v>
      </c>
      <c r="D443" s="446" t="n">
        <v>298</v>
      </c>
      <c r="E443" s="64"/>
      <c r="F443" s="313"/>
      <c r="G443" s="313"/>
      <c r="H443" s="313"/>
      <c r="I443" s="313"/>
      <c r="J443" s="313"/>
      <c r="K443" s="67" t="n">
        <f aca="false">J443+I443+H443+G443+F443+E443</f>
        <v>0</v>
      </c>
      <c r="L443" s="68" t="n">
        <f aca="false">K443*D443</f>
        <v>0</v>
      </c>
      <c r="M443" s="68"/>
      <c r="N443" s="436"/>
      <c r="O443" s="10"/>
      <c r="P443" s="438"/>
      <c r="Q443" s="432"/>
      <c r="R443" s="10"/>
      <c r="S443" s="10"/>
      <c r="T443" s="10"/>
      <c r="U443" s="10"/>
      <c r="V443" s="10"/>
      <c r="W443" s="10"/>
    </row>
    <row r="444" customFormat="false" ht="14.25" hidden="false" customHeight="true" outlineLevel="0" collapsed="false">
      <c r="A444" s="160" t="s">
        <v>557</v>
      </c>
      <c r="B444" s="362" t="s">
        <v>71</v>
      </c>
      <c r="C444" s="36"/>
      <c r="D444" s="448" t="n">
        <v>0</v>
      </c>
      <c r="E444" s="445" t="s">
        <v>17</v>
      </c>
      <c r="F444" s="445" t="s">
        <v>92</v>
      </c>
      <c r="G444" s="482" t="s">
        <v>556</v>
      </c>
      <c r="H444" s="464" t="s">
        <v>514</v>
      </c>
      <c r="I444" s="483" t="s">
        <v>297</v>
      </c>
      <c r="J444" s="485"/>
      <c r="K444" s="44" t="n">
        <f aca="false">K445+K446+K447+K449+K448+K450</f>
        <v>0</v>
      </c>
      <c r="L444" s="46"/>
      <c r="M444" s="46"/>
      <c r="N444" s="436"/>
      <c r="O444" s="10"/>
      <c r="P444" s="438"/>
      <c r="Q444" s="432"/>
      <c r="R444" s="10"/>
      <c r="S444" s="10"/>
      <c r="T444" s="10"/>
      <c r="U444" s="10"/>
      <c r="V444" s="10"/>
      <c r="W444" s="10"/>
    </row>
    <row r="445" customFormat="false" ht="14.25" hidden="false" customHeight="true" outlineLevel="0" collapsed="false">
      <c r="A445" s="163"/>
      <c r="B445" s="363"/>
      <c r="C445" s="49" t="n">
        <v>44</v>
      </c>
      <c r="D445" s="432" t="n">
        <v>252</v>
      </c>
      <c r="E445" s="55"/>
      <c r="F445" s="55"/>
      <c r="G445" s="55"/>
      <c r="H445" s="55"/>
      <c r="I445" s="55"/>
      <c r="J445" s="55"/>
      <c r="K445" s="51" t="n">
        <f aca="false">J445+I445+H445+G445+F445+E445</f>
        <v>0</v>
      </c>
      <c r="L445" s="52" t="n">
        <f aca="false">K445*D445</f>
        <v>0</v>
      </c>
      <c r="M445" s="52"/>
      <c r="N445" s="436"/>
      <c r="O445" s="10"/>
      <c r="P445" s="438"/>
      <c r="Q445" s="432"/>
      <c r="R445" s="10"/>
      <c r="S445" s="10"/>
      <c r="T445" s="10"/>
      <c r="U445" s="10"/>
      <c r="V445" s="10"/>
      <c r="W445" s="10"/>
    </row>
    <row r="446" customFormat="false" ht="14.25" hidden="false" customHeight="true" outlineLevel="0" collapsed="false">
      <c r="A446" s="163"/>
      <c r="B446" s="363"/>
      <c r="C446" s="49" t="n">
        <v>46</v>
      </c>
      <c r="D446" s="432" t="n">
        <v>252</v>
      </c>
      <c r="E446" s="49"/>
      <c r="F446" s="74"/>
      <c r="G446" s="74"/>
      <c r="H446" s="74"/>
      <c r="I446" s="74"/>
      <c r="J446" s="55"/>
      <c r="K446" s="51" t="n">
        <f aca="false">J446+I446+H446+G446+F446+E446</f>
        <v>0</v>
      </c>
      <c r="L446" s="52" t="n">
        <f aca="false">K446*D446</f>
        <v>0</v>
      </c>
      <c r="M446" s="52"/>
      <c r="N446" s="436"/>
      <c r="O446" s="10"/>
      <c r="P446" s="438"/>
      <c r="Q446" s="432"/>
      <c r="R446" s="10"/>
      <c r="S446" s="10"/>
      <c r="T446" s="10"/>
      <c r="U446" s="10"/>
      <c r="V446" s="10"/>
      <c r="W446" s="10"/>
    </row>
    <row r="447" customFormat="false" ht="14.25" hidden="false" customHeight="true" outlineLevel="0" collapsed="false">
      <c r="A447" s="163"/>
      <c r="B447" s="363"/>
      <c r="C447" s="49" t="n">
        <v>48</v>
      </c>
      <c r="D447" s="432" t="n">
        <v>252</v>
      </c>
      <c r="E447" s="49"/>
      <c r="F447" s="74"/>
      <c r="G447" s="74"/>
      <c r="H447" s="74"/>
      <c r="I447" s="74"/>
      <c r="J447" s="55"/>
      <c r="K447" s="51" t="n">
        <f aca="false">J447+I447+H447+G447+F447+E447</f>
        <v>0</v>
      </c>
      <c r="L447" s="52" t="n">
        <f aca="false">K447*D447</f>
        <v>0</v>
      </c>
      <c r="M447" s="52"/>
      <c r="N447" s="436"/>
      <c r="O447" s="10"/>
      <c r="P447" s="438"/>
      <c r="Q447" s="432"/>
      <c r="R447" s="10"/>
      <c r="S447" s="10"/>
      <c r="T447" s="10"/>
      <c r="U447" s="10"/>
      <c r="V447" s="10"/>
      <c r="W447" s="10"/>
    </row>
    <row r="448" customFormat="false" ht="14.25" hidden="false" customHeight="true" outlineLevel="0" collapsed="false">
      <c r="A448" s="163"/>
      <c r="B448" s="363"/>
      <c r="C448" s="49" t="n">
        <v>50</v>
      </c>
      <c r="D448" s="432" t="n">
        <v>252</v>
      </c>
      <c r="E448" s="49"/>
      <c r="F448" s="74"/>
      <c r="G448" s="74"/>
      <c r="H448" s="74"/>
      <c r="I448" s="74"/>
      <c r="J448" s="55"/>
      <c r="K448" s="51" t="n">
        <f aca="false">J448+I448+H448+G448+F448+E448</f>
        <v>0</v>
      </c>
      <c r="L448" s="52" t="n">
        <f aca="false">K448*D448</f>
        <v>0</v>
      </c>
      <c r="M448" s="52"/>
      <c r="N448" s="436"/>
      <c r="O448" s="10"/>
      <c r="P448" s="438"/>
      <c r="Q448" s="432"/>
      <c r="R448" s="10"/>
      <c r="S448" s="10"/>
      <c r="T448" s="10"/>
      <c r="U448" s="10"/>
      <c r="V448" s="10"/>
      <c r="W448" s="10"/>
    </row>
    <row r="449" customFormat="false" ht="14.25" hidden="false" customHeight="true" outlineLevel="0" collapsed="false">
      <c r="A449" s="163"/>
      <c r="B449" s="363"/>
      <c r="C449" s="49" t="n">
        <v>52</v>
      </c>
      <c r="D449" s="432" t="n">
        <v>278</v>
      </c>
      <c r="E449" s="55"/>
      <c r="F449" s="55"/>
      <c r="G449" s="55"/>
      <c r="H449" s="55"/>
      <c r="I449" s="55"/>
      <c r="J449" s="55"/>
      <c r="K449" s="51" t="n">
        <f aca="false">J449+I449+H449+G449+F449+E449</f>
        <v>0</v>
      </c>
      <c r="L449" s="52" t="n">
        <f aca="false">K449*D449</f>
        <v>0</v>
      </c>
      <c r="M449" s="52"/>
      <c r="N449" s="436"/>
      <c r="O449" s="10"/>
      <c r="P449" s="438"/>
      <c r="Q449" s="432"/>
      <c r="R449" s="10"/>
      <c r="S449" s="10"/>
      <c r="T449" s="10"/>
      <c r="U449" s="10"/>
      <c r="V449" s="10"/>
      <c r="W449" s="10"/>
    </row>
    <row r="450" customFormat="false" ht="14.25" hidden="false" customHeight="true" outlineLevel="0" collapsed="false">
      <c r="A450" s="377" t="s">
        <v>558</v>
      </c>
      <c r="B450" s="367"/>
      <c r="C450" s="64" t="n">
        <v>54</v>
      </c>
      <c r="D450" s="446" t="n">
        <v>278</v>
      </c>
      <c r="E450" s="66"/>
      <c r="F450" s="66"/>
      <c r="G450" s="66"/>
      <c r="H450" s="66"/>
      <c r="I450" s="66"/>
      <c r="J450" s="66"/>
      <c r="K450" s="67" t="n">
        <f aca="false">J450+I450+H450+G450+F450+E450</f>
        <v>0</v>
      </c>
      <c r="L450" s="68" t="n">
        <f aca="false">K450*D450</f>
        <v>0</v>
      </c>
      <c r="M450" s="68"/>
      <c r="N450" s="436"/>
      <c r="O450" s="10"/>
      <c r="P450" s="438"/>
      <c r="Q450" s="432"/>
      <c r="R450" s="10"/>
      <c r="S450" s="10"/>
      <c r="T450" s="10"/>
      <c r="U450" s="10"/>
      <c r="V450" s="10"/>
      <c r="W450" s="10"/>
    </row>
    <row r="451" customFormat="false" ht="14.25" hidden="false" customHeight="true" outlineLevel="0" collapsed="false">
      <c r="A451" s="163" t="s">
        <v>559</v>
      </c>
      <c r="B451" s="337" t="s">
        <v>67</v>
      </c>
      <c r="C451" s="49"/>
      <c r="D451" s="432" t="n">
        <v>0</v>
      </c>
      <c r="E451" s="447" t="s">
        <v>187</v>
      </c>
      <c r="F451" s="171" t="s">
        <v>266</v>
      </c>
      <c r="G451" s="380"/>
      <c r="H451" s="380"/>
      <c r="I451" s="380"/>
      <c r="J451" s="380"/>
      <c r="K451" s="106" t="n">
        <f aca="false">K452+K453+K454+K455+K456+K457</f>
        <v>0</v>
      </c>
      <c r="L451" s="52"/>
      <c r="M451" s="52"/>
      <c r="N451" s="436"/>
      <c r="O451" s="10"/>
      <c r="P451" s="438"/>
      <c r="Q451" s="432"/>
      <c r="R451" s="10"/>
      <c r="S451" s="10"/>
      <c r="T451" s="10"/>
      <c r="U451" s="10"/>
      <c r="V451" s="10"/>
      <c r="W451" s="10"/>
    </row>
    <row r="452" customFormat="false" ht="14.25" hidden="false" customHeight="true" outlineLevel="0" collapsed="false">
      <c r="A452" s="163"/>
      <c r="B452" s="164"/>
      <c r="C452" s="49" t="n">
        <v>46</v>
      </c>
      <c r="D452" s="432" t="n">
        <v>152</v>
      </c>
      <c r="E452" s="49"/>
      <c r="F452" s="49"/>
      <c r="G452" s="55"/>
      <c r="H452" s="55"/>
      <c r="I452" s="55"/>
      <c r="J452" s="55"/>
      <c r="K452" s="51" t="n">
        <f aca="false">J452+I452+H452+G452+F452+E452</f>
        <v>0</v>
      </c>
      <c r="L452" s="52" t="n">
        <f aca="false">K452*D452</f>
        <v>0</v>
      </c>
      <c r="M452" s="52"/>
      <c r="N452" s="436"/>
      <c r="O452" s="10"/>
      <c r="P452" s="438"/>
      <c r="Q452" s="432"/>
      <c r="R452" s="10"/>
      <c r="S452" s="10"/>
      <c r="T452" s="10"/>
      <c r="U452" s="10"/>
      <c r="V452" s="10"/>
      <c r="W452" s="10"/>
    </row>
    <row r="453" customFormat="false" ht="14.25" hidden="false" customHeight="true" outlineLevel="0" collapsed="false">
      <c r="A453" s="163"/>
      <c r="B453" s="164"/>
      <c r="C453" s="49" t="n">
        <v>48</v>
      </c>
      <c r="D453" s="432" t="n">
        <v>152</v>
      </c>
      <c r="E453" s="55"/>
      <c r="F453" s="55"/>
      <c r="G453" s="55"/>
      <c r="H453" s="55"/>
      <c r="I453" s="55"/>
      <c r="J453" s="55"/>
      <c r="K453" s="51" t="n">
        <f aca="false">J453+I453+H453+G453+F453+E453</f>
        <v>0</v>
      </c>
      <c r="L453" s="52" t="n">
        <f aca="false">K453*D453</f>
        <v>0</v>
      </c>
      <c r="M453" s="52"/>
      <c r="N453" s="436"/>
      <c r="O453" s="10"/>
      <c r="P453" s="438"/>
      <c r="Q453" s="432"/>
      <c r="R453" s="10"/>
      <c r="S453" s="10"/>
      <c r="T453" s="10"/>
      <c r="U453" s="10"/>
      <c r="V453" s="10"/>
      <c r="W453" s="10"/>
    </row>
    <row r="454" customFormat="false" ht="14.25" hidden="false" customHeight="true" outlineLevel="0" collapsed="false">
      <c r="A454" s="163"/>
      <c r="B454" s="164"/>
      <c r="C454" s="49" t="n">
        <v>50</v>
      </c>
      <c r="D454" s="432" t="n">
        <v>152</v>
      </c>
      <c r="E454" s="49"/>
      <c r="F454" s="49"/>
      <c r="G454" s="55"/>
      <c r="H454" s="55"/>
      <c r="I454" s="55"/>
      <c r="J454" s="55"/>
      <c r="K454" s="51" t="n">
        <f aca="false">J454+I454+H454+G454+F454+E454</f>
        <v>0</v>
      </c>
      <c r="L454" s="52" t="n">
        <f aca="false">K454*D454</f>
        <v>0</v>
      </c>
      <c r="M454" s="52"/>
      <c r="N454" s="436"/>
      <c r="O454" s="10"/>
      <c r="P454" s="438"/>
      <c r="Q454" s="432"/>
      <c r="R454" s="10"/>
      <c r="S454" s="10"/>
      <c r="T454" s="10"/>
      <c r="U454" s="10"/>
      <c r="V454" s="10"/>
      <c r="W454" s="10"/>
    </row>
    <row r="455" customFormat="false" ht="14.25" hidden="false" customHeight="true" outlineLevel="0" collapsed="false">
      <c r="A455" s="163"/>
      <c r="B455" s="309"/>
      <c r="C455" s="49" t="n">
        <v>52</v>
      </c>
      <c r="D455" s="432" t="n">
        <v>173</v>
      </c>
      <c r="E455" s="49"/>
      <c r="F455" s="49"/>
      <c r="G455" s="55"/>
      <c r="H455" s="55"/>
      <c r="I455" s="55"/>
      <c r="J455" s="55"/>
      <c r="K455" s="51" t="n">
        <f aca="false">J455+I455+H455+G455+F455+E455</f>
        <v>0</v>
      </c>
      <c r="L455" s="52" t="n">
        <f aca="false">K455*D455</f>
        <v>0</v>
      </c>
      <c r="M455" s="52"/>
      <c r="N455" s="436"/>
      <c r="O455" s="10"/>
      <c r="P455" s="438"/>
      <c r="Q455" s="432"/>
      <c r="R455" s="10"/>
      <c r="S455" s="10"/>
      <c r="T455" s="10"/>
      <c r="U455" s="10"/>
      <c r="V455" s="10"/>
      <c r="W455" s="10"/>
    </row>
    <row r="456" customFormat="false" ht="14.25" hidden="false" customHeight="true" outlineLevel="0" collapsed="false">
      <c r="A456" s="163"/>
      <c r="B456" s="310"/>
      <c r="C456" s="49" t="n">
        <v>54</v>
      </c>
      <c r="D456" s="432" t="n">
        <v>173</v>
      </c>
      <c r="E456" s="49"/>
      <c r="F456" s="49"/>
      <c r="G456" s="55"/>
      <c r="H456" s="55"/>
      <c r="I456" s="55"/>
      <c r="J456" s="55"/>
      <c r="K456" s="51" t="n">
        <f aca="false">J456+I456+H456+G456+F456+E456</f>
        <v>0</v>
      </c>
      <c r="L456" s="52" t="n">
        <f aca="false">K456*D456</f>
        <v>0</v>
      </c>
      <c r="M456" s="52"/>
      <c r="N456" s="436"/>
      <c r="O456" s="10"/>
      <c r="P456" s="438"/>
      <c r="Q456" s="432"/>
      <c r="R456" s="10"/>
      <c r="S456" s="10"/>
      <c r="T456" s="10"/>
      <c r="U456" s="10"/>
      <c r="V456" s="10"/>
      <c r="W456" s="10"/>
    </row>
    <row r="457" customFormat="false" ht="14.25" hidden="false" customHeight="true" outlineLevel="0" collapsed="false">
      <c r="A457" s="163"/>
      <c r="B457" s="310"/>
      <c r="C457" s="49" t="n">
        <v>56</v>
      </c>
      <c r="D457" s="432" t="n">
        <v>173</v>
      </c>
      <c r="E457" s="49"/>
      <c r="F457" s="49"/>
      <c r="G457" s="55"/>
      <c r="H457" s="55"/>
      <c r="I457" s="55"/>
      <c r="J457" s="55"/>
      <c r="K457" s="51" t="n">
        <f aca="false">J457+I457+H457+G457+F457+E457</f>
        <v>0</v>
      </c>
      <c r="L457" s="52" t="n">
        <f aca="false">K457*D457</f>
        <v>0</v>
      </c>
      <c r="M457" s="52"/>
      <c r="N457" s="436"/>
      <c r="O457" s="10"/>
      <c r="P457" s="438"/>
      <c r="Q457" s="432"/>
      <c r="R457" s="10"/>
      <c r="S457" s="10"/>
      <c r="T457" s="10"/>
      <c r="U457" s="10"/>
      <c r="V457" s="10"/>
      <c r="W457" s="10"/>
    </row>
    <row r="458" customFormat="false" ht="14.25" hidden="false" customHeight="true" outlineLevel="0" collapsed="false">
      <c r="A458" s="322" t="s">
        <v>560</v>
      </c>
      <c r="B458" s="486" t="s">
        <v>71</v>
      </c>
      <c r="C458" s="49"/>
      <c r="D458" s="432" t="n">
        <v>0</v>
      </c>
      <c r="E458" s="171" t="s">
        <v>17</v>
      </c>
      <c r="F458" s="55"/>
      <c r="G458" s="55"/>
      <c r="H458" s="55"/>
      <c r="I458" s="55"/>
      <c r="J458" s="55"/>
      <c r="K458" s="106" t="n">
        <f aca="false">K459+K460+K461+K462+K463+K464</f>
        <v>0</v>
      </c>
      <c r="L458" s="52"/>
      <c r="M458" s="52"/>
      <c r="N458" s="436"/>
      <c r="O458" s="10"/>
      <c r="P458" s="438"/>
      <c r="Q458" s="432"/>
      <c r="R458" s="10"/>
      <c r="S458" s="10"/>
      <c r="T458" s="10"/>
      <c r="U458" s="10"/>
      <c r="V458" s="10"/>
      <c r="W458" s="10"/>
    </row>
    <row r="459" customFormat="false" ht="14.25" hidden="false" customHeight="true" outlineLevel="0" collapsed="false">
      <c r="A459" s="163"/>
      <c r="B459" s="363"/>
      <c r="C459" s="49" t="n">
        <v>46</v>
      </c>
      <c r="D459" s="432" t="n">
        <v>298</v>
      </c>
      <c r="E459" s="74"/>
      <c r="F459" s="55"/>
      <c r="G459" s="55"/>
      <c r="H459" s="55"/>
      <c r="I459" s="55"/>
      <c r="J459" s="55"/>
      <c r="K459" s="51" t="n">
        <f aca="false">J459+I459+H459+G459+F459+E459</f>
        <v>0</v>
      </c>
      <c r="L459" s="52" t="n">
        <f aca="false">K459*D459</f>
        <v>0</v>
      </c>
      <c r="M459" s="201"/>
      <c r="N459" s="436"/>
      <c r="O459" s="10"/>
      <c r="P459" s="438"/>
      <c r="Q459" s="432"/>
      <c r="R459" s="10"/>
      <c r="S459" s="10"/>
      <c r="T459" s="10"/>
      <c r="U459" s="10"/>
      <c r="V459" s="10"/>
      <c r="W459" s="10"/>
    </row>
    <row r="460" customFormat="false" ht="14.25" hidden="false" customHeight="true" outlineLevel="0" collapsed="false">
      <c r="A460" s="163"/>
      <c r="B460" s="363"/>
      <c r="C460" s="49" t="n">
        <v>48</v>
      </c>
      <c r="D460" s="432" t="n">
        <v>298</v>
      </c>
      <c r="E460" s="74"/>
      <c r="F460" s="55"/>
      <c r="G460" s="55"/>
      <c r="H460" s="55"/>
      <c r="I460" s="55"/>
      <c r="J460" s="55"/>
      <c r="K460" s="51" t="n">
        <f aca="false">J460+I460+H460+G460+F460+E460</f>
        <v>0</v>
      </c>
      <c r="L460" s="52" t="n">
        <f aca="false">K460*D460</f>
        <v>0</v>
      </c>
      <c r="M460" s="201"/>
      <c r="N460" s="436"/>
      <c r="O460" s="10"/>
      <c r="P460" s="438"/>
      <c r="Q460" s="432"/>
      <c r="R460" s="10"/>
      <c r="S460" s="10"/>
      <c r="T460" s="10"/>
      <c r="U460" s="10"/>
      <c r="V460" s="10"/>
      <c r="W460" s="10"/>
    </row>
    <row r="461" customFormat="false" ht="14.25" hidden="false" customHeight="true" outlineLevel="0" collapsed="false">
      <c r="A461" s="163"/>
      <c r="B461" s="363"/>
      <c r="C461" s="49" t="n">
        <v>50</v>
      </c>
      <c r="D461" s="432" t="n">
        <v>298</v>
      </c>
      <c r="E461" s="74"/>
      <c r="F461" s="55"/>
      <c r="G461" s="55"/>
      <c r="H461" s="55"/>
      <c r="I461" s="55"/>
      <c r="J461" s="55"/>
      <c r="K461" s="51" t="n">
        <f aca="false">J461+I461+H461+G461+F461+E461</f>
        <v>0</v>
      </c>
      <c r="L461" s="52" t="n">
        <f aca="false">K461*D461</f>
        <v>0</v>
      </c>
      <c r="M461" s="201"/>
      <c r="N461" s="436"/>
      <c r="O461" s="10"/>
      <c r="P461" s="438"/>
      <c r="Q461" s="432"/>
      <c r="R461" s="10"/>
      <c r="S461" s="10"/>
      <c r="T461" s="10"/>
      <c r="U461" s="10"/>
      <c r="V461" s="10"/>
      <c r="W461" s="10"/>
    </row>
    <row r="462" customFormat="false" ht="14.25" hidden="false" customHeight="true" outlineLevel="0" collapsed="false">
      <c r="A462" s="163"/>
      <c r="B462" s="363"/>
      <c r="C462" s="49" t="n">
        <v>52</v>
      </c>
      <c r="D462" s="432" t="n">
        <v>324</v>
      </c>
      <c r="E462" s="74"/>
      <c r="F462" s="55"/>
      <c r="G462" s="55"/>
      <c r="H462" s="55"/>
      <c r="I462" s="55"/>
      <c r="J462" s="55"/>
      <c r="K462" s="51" t="n">
        <f aca="false">J462+I462+H462+G462+F462+E462</f>
        <v>0</v>
      </c>
      <c r="L462" s="52" t="n">
        <f aca="false">K462*D462</f>
        <v>0</v>
      </c>
      <c r="M462" s="201"/>
      <c r="N462" s="436"/>
      <c r="O462" s="10"/>
      <c r="P462" s="438"/>
      <c r="Q462" s="432"/>
      <c r="R462" s="10"/>
      <c r="S462" s="10"/>
      <c r="T462" s="10"/>
      <c r="U462" s="10"/>
      <c r="V462" s="10"/>
      <c r="W462" s="10"/>
    </row>
    <row r="463" customFormat="false" ht="14.25" hidden="false" customHeight="true" outlineLevel="0" collapsed="false">
      <c r="A463" s="163"/>
      <c r="B463" s="363"/>
      <c r="C463" s="49" t="n">
        <v>54</v>
      </c>
      <c r="D463" s="432" t="n">
        <v>324</v>
      </c>
      <c r="E463" s="74"/>
      <c r="F463" s="55"/>
      <c r="G463" s="55"/>
      <c r="H463" s="55"/>
      <c r="I463" s="55"/>
      <c r="J463" s="55"/>
      <c r="K463" s="51" t="n">
        <f aca="false">J463+I463+H463+G463+F463+E463</f>
        <v>0</v>
      </c>
      <c r="L463" s="52" t="n">
        <f aca="false">K463*D463</f>
        <v>0</v>
      </c>
      <c r="M463" s="201"/>
      <c r="N463" s="436"/>
      <c r="O463" s="10"/>
      <c r="P463" s="438"/>
      <c r="Q463" s="432"/>
      <c r="R463" s="10"/>
      <c r="S463" s="10"/>
      <c r="T463" s="10"/>
      <c r="U463" s="10"/>
      <c r="V463" s="10"/>
      <c r="W463" s="10"/>
    </row>
    <row r="464" customFormat="false" ht="14.25" hidden="false" customHeight="true" outlineLevel="0" collapsed="false">
      <c r="A464" s="163"/>
      <c r="B464" s="363"/>
      <c r="C464" s="49" t="n">
        <v>56</v>
      </c>
      <c r="D464" s="432" t="n">
        <v>351</v>
      </c>
      <c r="E464" s="74"/>
      <c r="F464" s="55"/>
      <c r="G464" s="55"/>
      <c r="H464" s="55"/>
      <c r="I464" s="55"/>
      <c r="J464" s="55"/>
      <c r="K464" s="51" t="n">
        <f aca="false">J464+I464+H464+G464+F464+E464</f>
        <v>0</v>
      </c>
      <c r="L464" s="52" t="n">
        <f aca="false">K464*D464</f>
        <v>0</v>
      </c>
      <c r="M464" s="201"/>
      <c r="N464" s="436"/>
      <c r="O464" s="10"/>
      <c r="P464" s="438"/>
      <c r="Q464" s="432"/>
      <c r="R464" s="10"/>
      <c r="S464" s="10"/>
      <c r="T464" s="10"/>
      <c r="U464" s="10"/>
      <c r="V464" s="10"/>
      <c r="W464" s="10"/>
    </row>
    <row r="465" customFormat="false" ht="14.25" hidden="false" customHeight="true" outlineLevel="0" collapsed="false">
      <c r="A465" s="160" t="s">
        <v>561</v>
      </c>
      <c r="B465" s="362" t="s">
        <v>119</v>
      </c>
      <c r="C465" s="36"/>
      <c r="D465" s="448"/>
      <c r="E465" s="78" t="s">
        <v>562</v>
      </c>
      <c r="F465" s="78" t="s">
        <v>555</v>
      </c>
      <c r="G465" s="78" t="s">
        <v>563</v>
      </c>
      <c r="H465" s="89"/>
      <c r="I465" s="89"/>
      <c r="J465" s="89"/>
      <c r="K465" s="44" t="n">
        <f aca="false">K466+K467+K468+K469+K470+K471</f>
        <v>0</v>
      </c>
      <c r="L465" s="46"/>
      <c r="M465" s="46"/>
      <c r="N465" s="436"/>
      <c r="O465" s="10"/>
      <c r="P465" s="438"/>
      <c r="Q465" s="432"/>
      <c r="R465" s="10"/>
      <c r="S465" s="10"/>
      <c r="T465" s="10"/>
      <c r="U465" s="10"/>
      <c r="V465" s="10"/>
      <c r="W465" s="10"/>
    </row>
    <row r="466" customFormat="false" ht="14.25" hidden="false" customHeight="true" outlineLevel="0" collapsed="false">
      <c r="A466" s="163"/>
      <c r="B466" s="363"/>
      <c r="C466" s="49" t="n">
        <v>46</v>
      </c>
      <c r="D466" s="432" t="n">
        <v>355</v>
      </c>
      <c r="E466" s="74"/>
      <c r="F466" s="74"/>
      <c r="G466" s="74"/>
      <c r="H466" s="55"/>
      <c r="I466" s="55"/>
      <c r="J466" s="55"/>
      <c r="K466" s="51" t="n">
        <f aca="false">J466+I466+H466+G466+F466+E466</f>
        <v>0</v>
      </c>
      <c r="L466" s="52" t="n">
        <f aca="false">K466*D466</f>
        <v>0</v>
      </c>
      <c r="M466" s="52"/>
      <c r="N466" s="436"/>
      <c r="O466" s="10"/>
      <c r="P466" s="438"/>
      <c r="Q466" s="432"/>
      <c r="R466" s="10"/>
      <c r="S466" s="10"/>
      <c r="T466" s="10"/>
      <c r="U466" s="10"/>
      <c r="V466" s="10"/>
      <c r="W466" s="10"/>
    </row>
    <row r="467" customFormat="false" ht="14.25" hidden="false" customHeight="true" outlineLevel="0" collapsed="false">
      <c r="A467" s="163"/>
      <c r="B467" s="363"/>
      <c r="C467" s="49" t="n">
        <v>48</v>
      </c>
      <c r="D467" s="432" t="n">
        <v>355</v>
      </c>
      <c r="E467" s="74"/>
      <c r="F467" s="74"/>
      <c r="G467" s="74"/>
      <c r="H467" s="55"/>
      <c r="I467" s="55"/>
      <c r="J467" s="55"/>
      <c r="K467" s="51" t="n">
        <f aca="false">J467+I467+H467+G467+F467+E467</f>
        <v>0</v>
      </c>
      <c r="L467" s="52" t="n">
        <f aca="false">K467*D467</f>
        <v>0</v>
      </c>
      <c r="M467" s="52"/>
      <c r="N467" s="436"/>
      <c r="O467" s="10"/>
      <c r="P467" s="438"/>
      <c r="Q467" s="432"/>
      <c r="R467" s="10"/>
      <c r="S467" s="10"/>
      <c r="T467" s="10"/>
      <c r="U467" s="10"/>
      <c r="V467" s="10"/>
      <c r="W467" s="10"/>
    </row>
    <row r="468" customFormat="false" ht="14.25" hidden="false" customHeight="true" outlineLevel="0" collapsed="false">
      <c r="A468" s="163"/>
      <c r="B468" s="363"/>
      <c r="C468" s="49" t="n">
        <v>50</v>
      </c>
      <c r="D468" s="432" t="n">
        <v>355</v>
      </c>
      <c r="E468" s="74"/>
      <c r="F468" s="74"/>
      <c r="G468" s="74"/>
      <c r="H468" s="55"/>
      <c r="I468" s="55"/>
      <c r="J468" s="55"/>
      <c r="K468" s="51" t="n">
        <f aca="false">J468+I468+H468+G468+F468+E468</f>
        <v>0</v>
      </c>
      <c r="L468" s="52" t="n">
        <f aca="false">K468*D468</f>
        <v>0</v>
      </c>
      <c r="M468" s="52"/>
      <c r="N468" s="436"/>
      <c r="O468" s="10"/>
      <c r="P468" s="438"/>
      <c r="Q468" s="432"/>
      <c r="R468" s="10"/>
      <c r="S468" s="10"/>
      <c r="T468" s="10"/>
      <c r="U468" s="10"/>
      <c r="V468" s="10"/>
      <c r="W468" s="10"/>
    </row>
    <row r="469" customFormat="false" ht="14.25" hidden="false" customHeight="true" outlineLevel="0" collapsed="false">
      <c r="A469" s="163"/>
      <c r="B469" s="363"/>
      <c r="C469" s="49" t="n">
        <v>52</v>
      </c>
      <c r="D469" s="432" t="n">
        <v>390</v>
      </c>
      <c r="E469" s="74"/>
      <c r="F469" s="74"/>
      <c r="G469" s="74"/>
      <c r="H469" s="55"/>
      <c r="I469" s="55"/>
      <c r="J469" s="55"/>
      <c r="K469" s="51" t="n">
        <f aca="false">J469+I469+H469+G469+F469+E469</f>
        <v>0</v>
      </c>
      <c r="L469" s="52" t="n">
        <f aca="false">K469*D469</f>
        <v>0</v>
      </c>
      <c r="M469" s="52"/>
      <c r="N469" s="436"/>
      <c r="O469" s="10"/>
      <c r="P469" s="438"/>
      <c r="Q469" s="432"/>
      <c r="R469" s="10"/>
      <c r="S469" s="10"/>
      <c r="T469" s="10"/>
      <c r="U469" s="10"/>
      <c r="V469" s="10"/>
      <c r="W469" s="10"/>
    </row>
    <row r="470" customFormat="false" ht="14.25" hidden="false" customHeight="true" outlineLevel="0" collapsed="false">
      <c r="A470" s="163"/>
      <c r="B470" s="363"/>
      <c r="C470" s="49" t="n">
        <v>54</v>
      </c>
      <c r="D470" s="432" t="n">
        <v>390</v>
      </c>
      <c r="E470" s="74"/>
      <c r="F470" s="74"/>
      <c r="G470" s="74"/>
      <c r="H470" s="55"/>
      <c r="I470" s="55"/>
      <c r="J470" s="55"/>
      <c r="K470" s="51" t="n">
        <f aca="false">J470+I470+H470+G470+F470+E470</f>
        <v>0</v>
      </c>
      <c r="L470" s="52" t="n">
        <f aca="false">K470*D470</f>
        <v>0</v>
      </c>
      <c r="M470" s="52"/>
      <c r="N470" s="436"/>
      <c r="O470" s="10"/>
      <c r="P470" s="438"/>
      <c r="Q470" s="432"/>
      <c r="R470" s="10"/>
      <c r="S470" s="10"/>
      <c r="T470" s="10"/>
      <c r="U470" s="10"/>
      <c r="V470" s="10"/>
      <c r="W470" s="10"/>
    </row>
    <row r="471" customFormat="false" ht="14.25" hidden="false" customHeight="true" outlineLevel="0" collapsed="false">
      <c r="A471" s="169"/>
      <c r="B471" s="367"/>
      <c r="C471" s="64" t="n">
        <v>56</v>
      </c>
      <c r="D471" s="446" t="n">
        <v>425</v>
      </c>
      <c r="E471" s="313"/>
      <c r="F471" s="313"/>
      <c r="G471" s="313"/>
      <c r="H471" s="66"/>
      <c r="I471" s="66"/>
      <c r="J471" s="66"/>
      <c r="K471" s="67" t="n">
        <f aca="false">J471+I471+H471+G471+F471+E471</f>
        <v>0</v>
      </c>
      <c r="L471" s="68" t="n">
        <f aca="false">K471*D471</f>
        <v>0</v>
      </c>
      <c r="M471" s="68"/>
      <c r="N471" s="436"/>
      <c r="O471" s="10"/>
      <c r="P471" s="438"/>
      <c r="Q471" s="432"/>
      <c r="R471" s="10"/>
      <c r="S471" s="10"/>
      <c r="T471" s="10"/>
      <c r="U471" s="10"/>
      <c r="V471" s="10"/>
      <c r="W471" s="10"/>
    </row>
    <row r="472" customFormat="false" ht="14.25" hidden="false" customHeight="true" outlineLevel="0" collapsed="false">
      <c r="A472" s="322" t="s">
        <v>564</v>
      </c>
      <c r="B472" s="486" t="s">
        <v>71</v>
      </c>
      <c r="C472" s="49"/>
      <c r="D472" s="432" t="n">
        <v>0</v>
      </c>
      <c r="E472" s="171" t="s">
        <v>17</v>
      </c>
      <c r="F472" s="171" t="s">
        <v>52</v>
      </c>
      <c r="G472" s="171" t="s">
        <v>514</v>
      </c>
      <c r="H472" s="171" t="s">
        <v>555</v>
      </c>
      <c r="I472" s="171" t="s">
        <v>266</v>
      </c>
      <c r="J472" s="55"/>
      <c r="K472" s="106" t="n">
        <f aca="false">K473+K474+K475+K476+K477+K478</f>
        <v>0</v>
      </c>
      <c r="L472" s="52"/>
      <c r="M472" s="52"/>
      <c r="N472" s="436"/>
      <c r="O472" s="10"/>
      <c r="P472" s="438"/>
      <c r="Q472" s="432"/>
      <c r="R472" s="10"/>
      <c r="S472" s="10"/>
      <c r="T472" s="10"/>
      <c r="U472" s="10"/>
      <c r="V472" s="10"/>
      <c r="W472" s="10"/>
    </row>
    <row r="473" customFormat="false" ht="14.25" hidden="false" customHeight="true" outlineLevel="0" collapsed="false">
      <c r="A473" s="163"/>
      <c r="B473" s="363"/>
      <c r="C473" s="49" t="n">
        <v>44</v>
      </c>
      <c r="D473" s="432" t="n">
        <v>397</v>
      </c>
      <c r="E473" s="55"/>
      <c r="F473" s="55"/>
      <c r="G473" s="55"/>
      <c r="H473" s="55"/>
      <c r="I473" s="55"/>
      <c r="J473" s="55"/>
      <c r="K473" s="51" t="n">
        <f aca="false">J473+I473+H473+G473+F473+E473</f>
        <v>0</v>
      </c>
      <c r="L473" s="52" t="n">
        <f aca="false">K473*D473</f>
        <v>0</v>
      </c>
      <c r="M473" s="52"/>
      <c r="N473" s="436"/>
      <c r="O473" s="10"/>
      <c r="P473" s="438"/>
      <c r="Q473" s="432"/>
      <c r="R473" s="10"/>
      <c r="S473" s="10"/>
      <c r="T473" s="10"/>
      <c r="U473" s="10"/>
      <c r="V473" s="10"/>
      <c r="W473" s="10"/>
    </row>
    <row r="474" customFormat="false" ht="14.25" hidden="false" customHeight="true" outlineLevel="0" collapsed="false">
      <c r="A474" s="163"/>
      <c r="B474" s="363"/>
      <c r="C474" s="49" t="n">
        <v>46</v>
      </c>
      <c r="D474" s="432" t="n">
        <v>397</v>
      </c>
      <c r="E474" s="74"/>
      <c r="F474" s="74"/>
      <c r="G474" s="74"/>
      <c r="H474" s="74"/>
      <c r="I474" s="74"/>
      <c r="J474" s="55"/>
      <c r="K474" s="51" t="n">
        <f aca="false">J474+I474+H474+G474+F474+E474</f>
        <v>0</v>
      </c>
      <c r="L474" s="52" t="n">
        <f aca="false">K474*D474</f>
        <v>0</v>
      </c>
      <c r="M474" s="52"/>
      <c r="N474" s="436"/>
      <c r="O474" s="10"/>
      <c r="P474" s="438"/>
      <c r="Q474" s="432"/>
      <c r="R474" s="10"/>
      <c r="S474" s="10"/>
      <c r="T474" s="10"/>
      <c r="U474" s="10"/>
      <c r="V474" s="10"/>
      <c r="W474" s="10"/>
    </row>
    <row r="475" customFormat="false" ht="14.25" hidden="false" customHeight="true" outlineLevel="0" collapsed="false">
      <c r="A475" s="163"/>
      <c r="B475" s="363"/>
      <c r="C475" s="49" t="n">
        <v>48</v>
      </c>
      <c r="D475" s="432" t="n">
        <v>423</v>
      </c>
      <c r="E475" s="74"/>
      <c r="F475" s="74"/>
      <c r="G475" s="74"/>
      <c r="H475" s="74"/>
      <c r="I475" s="74"/>
      <c r="J475" s="55"/>
      <c r="K475" s="51" t="n">
        <f aca="false">J475+I475+H475+G475+F475+E475</f>
        <v>0</v>
      </c>
      <c r="L475" s="52" t="n">
        <f aca="false">K475*D475</f>
        <v>0</v>
      </c>
      <c r="M475" s="52"/>
      <c r="N475" s="436"/>
      <c r="O475" s="10"/>
      <c r="P475" s="438"/>
      <c r="Q475" s="432"/>
      <c r="R475" s="10"/>
      <c r="S475" s="10"/>
      <c r="T475" s="10"/>
      <c r="U475" s="10"/>
      <c r="V475" s="10"/>
      <c r="W475" s="10"/>
    </row>
    <row r="476" customFormat="false" ht="14.25" hidden="false" customHeight="true" outlineLevel="0" collapsed="false">
      <c r="A476" s="163"/>
      <c r="B476" s="363"/>
      <c r="C476" s="49" t="n">
        <v>50</v>
      </c>
      <c r="D476" s="432" t="n">
        <v>423</v>
      </c>
      <c r="E476" s="74"/>
      <c r="F476" s="74"/>
      <c r="G476" s="74"/>
      <c r="H476" s="74"/>
      <c r="I476" s="74"/>
      <c r="J476" s="55"/>
      <c r="K476" s="51" t="n">
        <f aca="false">J476+I476+H476+G476+F476+E476</f>
        <v>0</v>
      </c>
      <c r="L476" s="52" t="n">
        <f aca="false">K476*D476</f>
        <v>0</v>
      </c>
      <c r="M476" s="52"/>
      <c r="N476" s="436"/>
      <c r="O476" s="10"/>
      <c r="P476" s="438"/>
      <c r="Q476" s="432"/>
      <c r="R476" s="10"/>
      <c r="S476" s="10"/>
      <c r="T476" s="10"/>
      <c r="U476" s="10"/>
      <c r="V476" s="10"/>
      <c r="W476" s="10"/>
    </row>
    <row r="477" customFormat="false" ht="14.25" hidden="false" customHeight="true" outlineLevel="0" collapsed="false">
      <c r="A477" s="163"/>
      <c r="B477" s="363"/>
      <c r="C477" s="49" t="n">
        <v>52</v>
      </c>
      <c r="D477" s="432" t="n">
        <v>450</v>
      </c>
      <c r="E477" s="74"/>
      <c r="F477" s="74"/>
      <c r="G477" s="74"/>
      <c r="H477" s="74"/>
      <c r="I477" s="74"/>
      <c r="J477" s="55"/>
      <c r="K477" s="51" t="n">
        <f aca="false">J477+I477+H477+G477+F477+E477</f>
        <v>0</v>
      </c>
      <c r="L477" s="52" t="n">
        <f aca="false">K477*D477</f>
        <v>0</v>
      </c>
      <c r="M477" s="52"/>
      <c r="N477" s="436"/>
      <c r="O477" s="10"/>
      <c r="P477" s="438"/>
      <c r="Q477" s="432"/>
      <c r="R477" s="10"/>
      <c r="S477" s="10"/>
      <c r="T477" s="10"/>
      <c r="U477" s="10"/>
      <c r="V477" s="10"/>
      <c r="W477" s="10"/>
    </row>
    <row r="478" customFormat="false" ht="14.25" hidden="false" customHeight="true" outlineLevel="0" collapsed="false">
      <c r="A478" s="322" t="s">
        <v>565</v>
      </c>
      <c r="B478" s="363"/>
      <c r="C478" s="49" t="n">
        <v>54</v>
      </c>
      <c r="D478" s="432" t="n">
        <v>450</v>
      </c>
      <c r="E478" s="55"/>
      <c r="F478" s="55"/>
      <c r="G478" s="55"/>
      <c r="H478" s="55"/>
      <c r="I478" s="55"/>
      <c r="J478" s="55"/>
      <c r="K478" s="51" t="n">
        <f aca="false">J478+I478+H478+G478+F478+E478</f>
        <v>0</v>
      </c>
      <c r="L478" s="52" t="n">
        <f aca="false">K478*D478</f>
        <v>0</v>
      </c>
      <c r="M478" s="52"/>
      <c r="N478" s="436"/>
      <c r="O478" s="10"/>
      <c r="P478" s="438"/>
      <c r="Q478" s="432"/>
      <c r="R478" s="10"/>
      <c r="S478" s="10"/>
      <c r="T478" s="10"/>
      <c r="U478" s="10"/>
      <c r="V478" s="10"/>
      <c r="W478" s="10"/>
    </row>
    <row r="479" customFormat="false" ht="14.25" hidden="false" customHeight="true" outlineLevel="0" collapsed="false">
      <c r="A479" s="167" t="s">
        <v>566</v>
      </c>
      <c r="B479" s="161" t="s">
        <v>39</v>
      </c>
      <c r="C479" s="36"/>
      <c r="D479" s="448" t="n">
        <v>0</v>
      </c>
      <c r="E479" s="487" t="s">
        <v>17</v>
      </c>
      <c r="F479" s="78" t="s">
        <v>46</v>
      </c>
      <c r="G479" s="78" t="s">
        <v>567</v>
      </c>
      <c r="H479" s="78" t="s">
        <v>299</v>
      </c>
      <c r="I479" s="78" t="s">
        <v>18</v>
      </c>
      <c r="J479" s="78" t="s">
        <v>50</v>
      </c>
      <c r="K479" s="44" t="n">
        <f aca="false">K480+K481+K482+K483+K484+K485+K533+K696</f>
        <v>0</v>
      </c>
      <c r="L479" s="46"/>
      <c r="M479" s="46"/>
      <c r="N479" s="436"/>
      <c r="O479" s="10"/>
      <c r="P479" s="438"/>
      <c r="Q479" s="432"/>
      <c r="R479" s="10"/>
      <c r="S479" s="10"/>
      <c r="T479" s="10"/>
      <c r="U479" s="10"/>
      <c r="V479" s="10"/>
      <c r="W479" s="10"/>
    </row>
    <row r="480" customFormat="false" ht="14.25" hidden="false" customHeight="true" outlineLevel="0" collapsed="false">
      <c r="A480" s="163"/>
      <c r="B480" s="164"/>
      <c r="C480" s="49" t="n">
        <v>44</v>
      </c>
      <c r="D480" s="432" t="n">
        <v>231</v>
      </c>
      <c r="E480" s="74"/>
      <c r="F480" s="74"/>
      <c r="G480" s="74"/>
      <c r="H480" s="74"/>
      <c r="I480" s="74"/>
      <c r="J480" s="74"/>
      <c r="K480" s="51" t="n">
        <f aca="false">J480+I480+H480+G480+F480+E480</f>
        <v>0</v>
      </c>
      <c r="L480" s="52" t="n">
        <f aca="false">K480*D480</f>
        <v>0</v>
      </c>
      <c r="M480" s="52"/>
      <c r="N480" s="436"/>
      <c r="O480" s="10"/>
      <c r="P480" s="438"/>
      <c r="Q480" s="432"/>
      <c r="R480" s="10"/>
      <c r="S480" s="10"/>
      <c r="T480" s="10"/>
      <c r="U480" s="10"/>
      <c r="V480" s="10"/>
      <c r="W480" s="10"/>
    </row>
    <row r="481" customFormat="false" ht="14.25" hidden="false" customHeight="true" outlineLevel="0" collapsed="false">
      <c r="A481" s="163"/>
      <c r="B481" s="164"/>
      <c r="C481" s="49" t="n">
        <v>46</v>
      </c>
      <c r="D481" s="432" t="n">
        <v>231</v>
      </c>
      <c r="E481" s="74"/>
      <c r="F481" s="74"/>
      <c r="G481" s="74"/>
      <c r="H481" s="74"/>
      <c r="I481" s="74"/>
      <c r="J481" s="74"/>
      <c r="K481" s="51" t="n">
        <f aca="false">J481+I481+H481+G481+F481+E481</f>
        <v>0</v>
      </c>
      <c r="L481" s="52" t="n">
        <f aca="false">K481*D481</f>
        <v>0</v>
      </c>
      <c r="M481" s="52"/>
      <c r="N481" s="436"/>
      <c r="O481" s="10"/>
      <c r="P481" s="438"/>
      <c r="Q481" s="432"/>
      <c r="R481" s="10"/>
      <c r="S481" s="10"/>
      <c r="T481" s="10"/>
      <c r="U481" s="10"/>
      <c r="V481" s="10"/>
      <c r="W481" s="10"/>
    </row>
    <row r="482" customFormat="false" ht="14.25" hidden="false" customHeight="true" outlineLevel="0" collapsed="false">
      <c r="A482" s="163"/>
      <c r="B482" s="164"/>
      <c r="C482" s="49" t="n">
        <v>48</v>
      </c>
      <c r="D482" s="432" t="n">
        <v>258</v>
      </c>
      <c r="E482" s="74"/>
      <c r="F482" s="74"/>
      <c r="G482" s="74"/>
      <c r="H482" s="74"/>
      <c r="I482" s="74"/>
      <c r="J482" s="74"/>
      <c r="K482" s="51" t="n">
        <f aca="false">J482+I482+H482+G482+F482+E482</f>
        <v>0</v>
      </c>
      <c r="L482" s="52" t="n">
        <f aca="false">K482*D482</f>
        <v>0</v>
      </c>
      <c r="M482" s="52"/>
      <c r="N482" s="436"/>
      <c r="O482" s="10"/>
      <c r="P482" s="438"/>
      <c r="Q482" s="432"/>
      <c r="R482" s="10"/>
      <c r="S482" s="10"/>
      <c r="T482" s="10"/>
      <c r="U482" s="10"/>
      <c r="V482" s="10"/>
      <c r="W482" s="10"/>
    </row>
    <row r="483" customFormat="false" ht="14.25" hidden="false" customHeight="true" outlineLevel="0" collapsed="false">
      <c r="A483" s="163"/>
      <c r="B483" s="164"/>
      <c r="C483" s="49" t="n">
        <v>50</v>
      </c>
      <c r="D483" s="432" t="n">
        <v>258</v>
      </c>
      <c r="E483" s="74"/>
      <c r="F483" s="74"/>
      <c r="G483" s="74"/>
      <c r="H483" s="74"/>
      <c r="I483" s="74"/>
      <c r="J483" s="74"/>
      <c r="K483" s="51" t="n">
        <f aca="false">J483+I483+H483+G483+F483+E483</f>
        <v>0</v>
      </c>
      <c r="L483" s="52" t="n">
        <f aca="false">K483*D483</f>
        <v>0</v>
      </c>
      <c r="M483" s="52"/>
      <c r="N483" s="436"/>
      <c r="O483" s="10"/>
      <c r="P483" s="438"/>
      <c r="Q483" s="432"/>
      <c r="R483" s="10"/>
      <c r="S483" s="10"/>
      <c r="T483" s="10"/>
      <c r="U483" s="10"/>
      <c r="V483" s="10"/>
      <c r="W483" s="10"/>
    </row>
    <row r="484" customFormat="false" ht="14.25" hidden="false" customHeight="true" outlineLevel="0" collapsed="false">
      <c r="A484" s="163"/>
      <c r="B484" s="164"/>
      <c r="C484" s="49" t="n">
        <v>52</v>
      </c>
      <c r="D484" s="432" t="n">
        <v>291</v>
      </c>
      <c r="E484" s="74"/>
      <c r="F484" s="74"/>
      <c r="G484" s="74"/>
      <c r="H484" s="74"/>
      <c r="I484" s="74"/>
      <c r="J484" s="74"/>
      <c r="K484" s="51" t="n">
        <f aca="false">J484+I484+H484+G484+F484+E484</f>
        <v>0</v>
      </c>
      <c r="L484" s="52" t="n">
        <f aca="false">K484*D484</f>
        <v>0</v>
      </c>
      <c r="M484" s="52"/>
      <c r="N484" s="436"/>
      <c r="O484" s="10"/>
      <c r="P484" s="438"/>
      <c r="Q484" s="432"/>
      <c r="R484" s="10"/>
      <c r="S484" s="10"/>
      <c r="T484" s="10"/>
      <c r="U484" s="10"/>
      <c r="V484" s="10"/>
      <c r="W484" s="10"/>
    </row>
    <row r="485" customFormat="false" ht="14.25" hidden="false" customHeight="true" outlineLevel="0" collapsed="false">
      <c r="A485" s="169"/>
      <c r="B485" s="293"/>
      <c r="C485" s="64" t="n">
        <v>54</v>
      </c>
      <c r="D485" s="446" t="n">
        <v>291</v>
      </c>
      <c r="E485" s="313"/>
      <c r="F485" s="313"/>
      <c r="G485" s="313"/>
      <c r="H485" s="313"/>
      <c r="I485" s="313"/>
      <c r="J485" s="313"/>
      <c r="K485" s="67" t="n">
        <f aca="false">J485+I485+H485+G485+F485+E485</f>
        <v>0</v>
      </c>
      <c r="L485" s="68" t="n">
        <f aca="false">K485*D485</f>
        <v>0</v>
      </c>
      <c r="M485" s="68"/>
      <c r="N485" s="436"/>
      <c r="O485" s="10"/>
      <c r="P485" s="438"/>
      <c r="Q485" s="432"/>
      <c r="R485" s="10"/>
      <c r="S485" s="10"/>
      <c r="T485" s="10"/>
      <c r="U485" s="10"/>
      <c r="V485" s="10"/>
      <c r="W485" s="10"/>
    </row>
    <row r="486" customFormat="false" ht="14.25" hidden="false" customHeight="true" outlineLevel="0" collapsed="false">
      <c r="A486" s="167" t="s">
        <v>568</v>
      </c>
      <c r="B486" s="161" t="s">
        <v>71</v>
      </c>
      <c r="C486" s="36"/>
      <c r="D486" s="448" t="n">
        <v>0</v>
      </c>
      <c r="E486" s="487" t="s">
        <v>17</v>
      </c>
      <c r="F486" s="78" t="s">
        <v>18</v>
      </c>
      <c r="G486" s="78" t="s">
        <v>50</v>
      </c>
      <c r="H486" s="78" t="s">
        <v>51</v>
      </c>
      <c r="I486" s="78" t="s">
        <v>109</v>
      </c>
      <c r="J486" s="78" t="s">
        <v>569</v>
      </c>
      <c r="K486" s="44" t="n">
        <f aca="false">K487+K488+K489+K490+K491+K492+K547+K703</f>
        <v>0</v>
      </c>
      <c r="L486" s="46"/>
      <c r="M486" s="46"/>
      <c r="N486" s="436"/>
      <c r="O486" s="10"/>
      <c r="P486" s="438"/>
      <c r="Q486" s="432"/>
      <c r="R486" s="10"/>
      <c r="S486" s="10"/>
      <c r="T486" s="10"/>
      <c r="U486" s="10"/>
      <c r="V486" s="10"/>
      <c r="W486" s="10"/>
    </row>
    <row r="487" customFormat="false" ht="14.25" hidden="false" customHeight="true" outlineLevel="0" collapsed="false">
      <c r="A487" s="163"/>
      <c r="B487" s="164"/>
      <c r="C487" s="49" t="n">
        <v>44</v>
      </c>
      <c r="D487" s="432" t="n">
        <v>230</v>
      </c>
      <c r="E487" s="74"/>
      <c r="F487" s="74"/>
      <c r="G487" s="74"/>
      <c r="H487" s="74"/>
      <c r="I487" s="74"/>
      <c r="J487" s="74"/>
      <c r="K487" s="51" t="n">
        <f aca="false">J487+I487+H487+G487+F487+E487</f>
        <v>0</v>
      </c>
      <c r="L487" s="52" t="n">
        <f aca="false">K487*D487</f>
        <v>0</v>
      </c>
      <c r="M487" s="52"/>
      <c r="N487" s="436"/>
      <c r="O487" s="10"/>
      <c r="P487" s="438"/>
      <c r="Q487" s="432"/>
      <c r="R487" s="10"/>
      <c r="S487" s="10"/>
      <c r="T487" s="10"/>
      <c r="U487" s="10"/>
      <c r="V487" s="10"/>
      <c r="W487" s="10"/>
    </row>
    <row r="488" customFormat="false" ht="14.25" hidden="false" customHeight="true" outlineLevel="0" collapsed="false">
      <c r="A488" s="163"/>
      <c r="B488" s="164"/>
      <c r="C488" s="49" t="n">
        <v>46</v>
      </c>
      <c r="D488" s="432" t="n">
        <v>230</v>
      </c>
      <c r="E488" s="74"/>
      <c r="F488" s="74"/>
      <c r="G488" s="74"/>
      <c r="H488" s="74"/>
      <c r="I488" s="74"/>
      <c r="J488" s="74"/>
      <c r="K488" s="51" t="n">
        <f aca="false">J488+I488+H488+G488+F488+E488</f>
        <v>0</v>
      </c>
      <c r="L488" s="52" t="n">
        <f aca="false">K488*D488</f>
        <v>0</v>
      </c>
      <c r="M488" s="52"/>
      <c r="N488" s="436"/>
      <c r="O488" s="10"/>
      <c r="P488" s="438"/>
      <c r="Q488" s="432"/>
      <c r="R488" s="10"/>
      <c r="S488" s="10"/>
      <c r="T488" s="10"/>
      <c r="U488" s="10"/>
      <c r="V488" s="10"/>
      <c r="W488" s="10"/>
    </row>
    <row r="489" customFormat="false" ht="14.25" hidden="false" customHeight="true" outlineLevel="0" collapsed="false">
      <c r="A489" s="163"/>
      <c r="B489" s="164"/>
      <c r="C489" s="49" t="n">
        <v>48</v>
      </c>
      <c r="D489" s="432" t="n">
        <v>230</v>
      </c>
      <c r="E489" s="74"/>
      <c r="F489" s="74"/>
      <c r="G489" s="74"/>
      <c r="H489" s="74"/>
      <c r="I489" s="74"/>
      <c r="J489" s="74"/>
      <c r="K489" s="51" t="n">
        <f aca="false">J489+I489+H489+G489+F489+E489</f>
        <v>0</v>
      </c>
      <c r="L489" s="52" t="n">
        <f aca="false">K489*D489</f>
        <v>0</v>
      </c>
      <c r="M489" s="52"/>
      <c r="N489" s="436"/>
      <c r="O489" s="10"/>
      <c r="P489" s="438"/>
      <c r="Q489" s="432"/>
      <c r="R489" s="10"/>
      <c r="S489" s="10"/>
      <c r="T489" s="10"/>
      <c r="U489" s="10"/>
      <c r="V489" s="10"/>
      <c r="W489" s="10"/>
    </row>
    <row r="490" customFormat="false" ht="14.25" hidden="false" customHeight="true" outlineLevel="0" collapsed="false">
      <c r="A490" s="163"/>
      <c r="B490" s="164"/>
      <c r="C490" s="49" t="n">
        <v>50</v>
      </c>
      <c r="D490" s="432" t="n">
        <v>230</v>
      </c>
      <c r="E490" s="74"/>
      <c r="F490" s="74"/>
      <c r="G490" s="74"/>
      <c r="H490" s="74"/>
      <c r="I490" s="74"/>
      <c r="J490" s="74"/>
      <c r="K490" s="51" t="n">
        <f aca="false">J490+I490+H490+G490+F490+E490</f>
        <v>0</v>
      </c>
      <c r="L490" s="52" t="n">
        <f aca="false">K490*D490</f>
        <v>0</v>
      </c>
      <c r="M490" s="52"/>
      <c r="N490" s="436"/>
      <c r="O490" s="10"/>
      <c r="P490" s="438"/>
      <c r="Q490" s="432"/>
      <c r="R490" s="10"/>
      <c r="S490" s="10"/>
      <c r="T490" s="10"/>
      <c r="U490" s="10"/>
      <c r="V490" s="10"/>
      <c r="W490" s="10"/>
    </row>
    <row r="491" customFormat="false" ht="14.25" hidden="false" customHeight="true" outlineLevel="0" collapsed="false">
      <c r="A491" s="163"/>
      <c r="B491" s="164"/>
      <c r="C491" s="49" t="n">
        <v>52</v>
      </c>
      <c r="D491" s="432" t="n">
        <v>250</v>
      </c>
      <c r="E491" s="74"/>
      <c r="F491" s="74"/>
      <c r="G491" s="74"/>
      <c r="H491" s="74"/>
      <c r="I491" s="74"/>
      <c r="J491" s="74"/>
      <c r="K491" s="51" t="n">
        <f aca="false">J491+I491+H491+G491+F491+E491</f>
        <v>0</v>
      </c>
      <c r="L491" s="52" t="n">
        <f aca="false">K491*D491</f>
        <v>0</v>
      </c>
      <c r="M491" s="52"/>
      <c r="N491" s="436"/>
      <c r="O491" s="10"/>
      <c r="P491" s="438"/>
      <c r="Q491" s="432"/>
      <c r="R491" s="10"/>
      <c r="S491" s="10"/>
      <c r="T491" s="10"/>
      <c r="U491" s="10"/>
      <c r="V491" s="10"/>
      <c r="W491" s="10"/>
    </row>
    <row r="492" customFormat="false" ht="14.25" hidden="false" customHeight="true" outlineLevel="0" collapsed="false">
      <c r="A492" s="169"/>
      <c r="B492" s="293"/>
      <c r="C492" s="64" t="n">
        <v>54</v>
      </c>
      <c r="D492" s="446" t="n">
        <v>250</v>
      </c>
      <c r="E492" s="313"/>
      <c r="F492" s="313"/>
      <c r="G492" s="313"/>
      <c r="H492" s="313"/>
      <c r="I492" s="313"/>
      <c r="J492" s="313"/>
      <c r="K492" s="67" t="n">
        <f aca="false">J492+I492+H492+G492+F492+E492</f>
        <v>0</v>
      </c>
      <c r="L492" s="68" t="n">
        <f aca="false">K492*D492</f>
        <v>0</v>
      </c>
      <c r="M492" s="68"/>
      <c r="N492" s="436"/>
      <c r="O492" s="10"/>
      <c r="P492" s="438"/>
      <c r="Q492" s="432"/>
      <c r="R492" s="10"/>
      <c r="S492" s="10"/>
      <c r="T492" s="10"/>
      <c r="U492" s="10"/>
      <c r="V492" s="10"/>
      <c r="W492" s="10"/>
    </row>
    <row r="493" customFormat="false" ht="14.25" hidden="false" customHeight="true" outlineLevel="0" collapsed="false">
      <c r="A493" s="167" t="s">
        <v>570</v>
      </c>
      <c r="B493" s="161" t="s">
        <v>61</v>
      </c>
      <c r="C493" s="36"/>
      <c r="D493" s="448" t="n">
        <v>0</v>
      </c>
      <c r="E493" s="487" t="s">
        <v>17</v>
      </c>
      <c r="F493" s="78" t="s">
        <v>18</v>
      </c>
      <c r="G493" s="78" t="s">
        <v>511</v>
      </c>
      <c r="H493" s="78" t="s">
        <v>51</v>
      </c>
      <c r="I493" s="78" t="s">
        <v>109</v>
      </c>
      <c r="J493" s="78" t="s">
        <v>52</v>
      </c>
      <c r="K493" s="44" t="n">
        <f aca="false">K494+K495+K496+K497+K498+K499+K562+K710</f>
        <v>0</v>
      </c>
      <c r="L493" s="46"/>
      <c r="M493" s="46"/>
      <c r="N493" s="436"/>
      <c r="O493" s="10"/>
      <c r="P493" s="438"/>
      <c r="Q493" s="432"/>
      <c r="R493" s="10"/>
      <c r="S493" s="10"/>
      <c r="T493" s="10"/>
      <c r="U493" s="10"/>
      <c r="V493" s="10"/>
      <c r="W493" s="10"/>
    </row>
    <row r="494" customFormat="false" ht="14.25" hidden="false" customHeight="true" outlineLevel="0" collapsed="false">
      <c r="A494" s="163"/>
      <c r="B494" s="164"/>
      <c r="C494" s="49" t="n">
        <v>44</v>
      </c>
      <c r="D494" s="432" t="n">
        <v>247</v>
      </c>
      <c r="E494" s="74"/>
      <c r="F494" s="74"/>
      <c r="G494" s="74"/>
      <c r="H494" s="74"/>
      <c r="I494" s="74"/>
      <c r="J494" s="74"/>
      <c r="K494" s="51" t="n">
        <f aca="false">J494+I494+H494+G494+F494+E494</f>
        <v>0</v>
      </c>
      <c r="L494" s="52" t="n">
        <f aca="false">K494*D494</f>
        <v>0</v>
      </c>
      <c r="M494" s="52"/>
      <c r="N494" s="436"/>
      <c r="O494" s="10"/>
      <c r="P494" s="438"/>
      <c r="Q494" s="432"/>
      <c r="R494" s="10"/>
      <c r="S494" s="10"/>
      <c r="T494" s="10"/>
      <c r="U494" s="10"/>
      <c r="V494" s="10"/>
      <c r="W494" s="10"/>
    </row>
    <row r="495" customFormat="false" ht="14.25" hidden="false" customHeight="true" outlineLevel="0" collapsed="false">
      <c r="A495" s="163"/>
      <c r="B495" s="164"/>
      <c r="C495" s="49" t="n">
        <v>46</v>
      </c>
      <c r="D495" s="432" t="n">
        <v>247</v>
      </c>
      <c r="E495" s="74"/>
      <c r="F495" s="74"/>
      <c r="G495" s="74"/>
      <c r="H495" s="74"/>
      <c r="I495" s="74"/>
      <c r="J495" s="74"/>
      <c r="K495" s="51" t="n">
        <f aca="false">J495+I495+H495+G495+F495+E495</f>
        <v>0</v>
      </c>
      <c r="L495" s="52" t="n">
        <f aca="false">K495*D495</f>
        <v>0</v>
      </c>
      <c r="M495" s="52"/>
      <c r="N495" s="436"/>
      <c r="O495" s="10"/>
      <c r="P495" s="438"/>
      <c r="Q495" s="432"/>
      <c r="R495" s="10"/>
      <c r="S495" s="10"/>
      <c r="T495" s="10"/>
      <c r="U495" s="10"/>
      <c r="V495" s="10"/>
      <c r="W495" s="10"/>
    </row>
    <row r="496" customFormat="false" ht="14.25" hidden="false" customHeight="true" outlineLevel="0" collapsed="false">
      <c r="A496" s="163"/>
      <c r="B496" s="164"/>
      <c r="C496" s="49" t="n">
        <v>48</v>
      </c>
      <c r="D496" s="432" t="n">
        <v>247</v>
      </c>
      <c r="E496" s="74"/>
      <c r="F496" s="74"/>
      <c r="G496" s="74"/>
      <c r="H496" s="74"/>
      <c r="I496" s="74"/>
      <c r="J496" s="74"/>
      <c r="K496" s="51" t="n">
        <f aca="false">J496+I496+H496+G496+F496+E496</f>
        <v>0</v>
      </c>
      <c r="L496" s="52" t="n">
        <f aca="false">K496*D496</f>
        <v>0</v>
      </c>
      <c r="M496" s="52"/>
      <c r="N496" s="436"/>
      <c r="O496" s="10"/>
      <c r="P496" s="438"/>
      <c r="Q496" s="432"/>
      <c r="R496" s="10"/>
      <c r="S496" s="10"/>
      <c r="T496" s="10"/>
      <c r="U496" s="10"/>
      <c r="V496" s="10"/>
      <c r="W496" s="10"/>
    </row>
    <row r="497" customFormat="false" ht="14.25" hidden="false" customHeight="true" outlineLevel="0" collapsed="false">
      <c r="A497" s="163"/>
      <c r="B497" s="164"/>
      <c r="C497" s="49" t="n">
        <v>50</v>
      </c>
      <c r="D497" s="432" t="n">
        <v>247</v>
      </c>
      <c r="E497" s="74"/>
      <c r="F497" s="74"/>
      <c r="G497" s="74"/>
      <c r="H497" s="74"/>
      <c r="I497" s="74"/>
      <c r="J497" s="74"/>
      <c r="K497" s="51" t="n">
        <f aca="false">J497+I497+H497+G497+F497+E497</f>
        <v>0</v>
      </c>
      <c r="L497" s="52" t="n">
        <f aca="false">K497*D497</f>
        <v>0</v>
      </c>
      <c r="M497" s="52"/>
      <c r="N497" s="436"/>
      <c r="O497" s="10"/>
      <c r="P497" s="438"/>
      <c r="Q497" s="432"/>
      <c r="R497" s="10"/>
      <c r="S497" s="10"/>
      <c r="T497" s="10"/>
      <c r="U497" s="10"/>
      <c r="V497" s="10"/>
      <c r="W497" s="10"/>
    </row>
    <row r="498" customFormat="false" ht="14.25" hidden="false" customHeight="true" outlineLevel="0" collapsed="false">
      <c r="A498" s="163"/>
      <c r="B498" s="164"/>
      <c r="C498" s="49" t="n">
        <v>52</v>
      </c>
      <c r="D498" s="432" t="n">
        <v>270</v>
      </c>
      <c r="E498" s="74"/>
      <c r="F498" s="74"/>
      <c r="G498" s="74"/>
      <c r="H498" s="74"/>
      <c r="I498" s="74"/>
      <c r="J498" s="74"/>
      <c r="K498" s="51" t="n">
        <f aca="false">J498+I498+H498+G498+F498+E498</f>
        <v>0</v>
      </c>
      <c r="L498" s="52" t="n">
        <f aca="false">K498*D498</f>
        <v>0</v>
      </c>
      <c r="M498" s="52"/>
      <c r="N498" s="436"/>
      <c r="O498" s="10"/>
      <c r="P498" s="438"/>
      <c r="Q498" s="432"/>
      <c r="R498" s="10"/>
      <c r="S498" s="10"/>
      <c r="T498" s="10"/>
      <c r="U498" s="10"/>
      <c r="V498" s="10"/>
      <c r="W498" s="10"/>
    </row>
    <row r="499" customFormat="false" ht="14.25" hidden="false" customHeight="true" outlineLevel="0" collapsed="false">
      <c r="A499" s="169"/>
      <c r="B499" s="293"/>
      <c r="C499" s="64" t="n">
        <v>54</v>
      </c>
      <c r="D499" s="446" t="n">
        <v>270</v>
      </c>
      <c r="E499" s="313"/>
      <c r="F499" s="313"/>
      <c r="G499" s="313"/>
      <c r="H499" s="313"/>
      <c r="I499" s="313"/>
      <c r="J499" s="313"/>
      <c r="K499" s="67" t="n">
        <f aca="false">J499+I499+H499+G499+F499+E499</f>
        <v>0</v>
      </c>
      <c r="L499" s="68" t="n">
        <f aca="false">K499*D499</f>
        <v>0</v>
      </c>
      <c r="M499" s="68"/>
      <c r="N499" s="436"/>
      <c r="O499" s="10"/>
      <c r="P499" s="438"/>
      <c r="Q499" s="432"/>
      <c r="R499" s="10"/>
      <c r="S499" s="10"/>
      <c r="T499" s="10"/>
      <c r="U499" s="10"/>
      <c r="V499" s="10"/>
      <c r="W499" s="10"/>
    </row>
    <row r="500" customFormat="false" ht="14.25" hidden="false" customHeight="true" outlineLevel="0" collapsed="false">
      <c r="A500" s="163" t="s">
        <v>571</v>
      </c>
      <c r="B500" s="337" t="s">
        <v>16</v>
      </c>
      <c r="C500" s="49"/>
      <c r="D500" s="432" t="n">
        <v>0</v>
      </c>
      <c r="E500" s="488" t="s">
        <v>17</v>
      </c>
      <c r="F500" s="171" t="s">
        <v>50</v>
      </c>
      <c r="G500" s="171" t="s">
        <v>337</v>
      </c>
      <c r="H500" s="171" t="s">
        <v>52</v>
      </c>
      <c r="I500" s="479"/>
      <c r="J500" s="451"/>
      <c r="K500" s="106" t="n">
        <f aca="false">K501+K502+K503+K504+K505+K506+K562+K710</f>
        <v>0</v>
      </c>
      <c r="L500" s="52"/>
      <c r="M500" s="52"/>
      <c r="N500" s="436"/>
      <c r="O500" s="10"/>
      <c r="P500" s="438"/>
      <c r="Q500" s="432"/>
      <c r="R500" s="10"/>
      <c r="S500" s="10"/>
      <c r="T500" s="10"/>
      <c r="U500" s="10"/>
      <c r="V500" s="10"/>
      <c r="W500" s="10"/>
    </row>
    <row r="501" customFormat="false" ht="14.25" hidden="false" customHeight="true" outlineLevel="0" collapsed="false">
      <c r="A501" s="163"/>
      <c r="B501" s="164"/>
      <c r="C501" s="49" t="n">
        <v>44</v>
      </c>
      <c r="D501" s="432" t="n">
        <v>215</v>
      </c>
      <c r="E501" s="74"/>
      <c r="F501" s="74"/>
      <c r="G501" s="74"/>
      <c r="H501" s="74"/>
      <c r="I501" s="55"/>
      <c r="J501" s="55"/>
      <c r="K501" s="51" t="n">
        <f aca="false">J501+I501+H501+G501+F501+E501</f>
        <v>0</v>
      </c>
      <c r="L501" s="52" t="n">
        <f aca="false">K501*D501</f>
        <v>0</v>
      </c>
      <c r="M501" s="52"/>
      <c r="N501" s="436"/>
      <c r="O501" s="10"/>
      <c r="P501" s="438"/>
      <c r="Q501" s="432"/>
      <c r="R501" s="10"/>
      <c r="S501" s="10"/>
      <c r="T501" s="10"/>
      <c r="U501" s="10"/>
      <c r="V501" s="10"/>
      <c r="W501" s="10"/>
    </row>
    <row r="502" customFormat="false" ht="14.25" hidden="false" customHeight="true" outlineLevel="0" collapsed="false">
      <c r="A502" s="163"/>
      <c r="B502" s="164"/>
      <c r="C502" s="49" t="n">
        <v>46</v>
      </c>
      <c r="D502" s="432" t="n">
        <v>215</v>
      </c>
      <c r="E502" s="74"/>
      <c r="F502" s="74"/>
      <c r="G502" s="74"/>
      <c r="H502" s="74"/>
      <c r="I502" s="55"/>
      <c r="J502" s="55"/>
      <c r="K502" s="51" t="n">
        <f aca="false">J502+I502+H502+G502+F502+E502</f>
        <v>0</v>
      </c>
      <c r="L502" s="52" t="n">
        <f aca="false">K502*D502</f>
        <v>0</v>
      </c>
      <c r="M502" s="52"/>
      <c r="N502" s="436"/>
      <c r="O502" s="10"/>
      <c r="P502" s="438"/>
      <c r="Q502" s="432"/>
      <c r="R502" s="10"/>
      <c r="S502" s="10"/>
      <c r="T502" s="10"/>
      <c r="U502" s="10"/>
      <c r="V502" s="10"/>
      <c r="W502" s="10"/>
    </row>
    <row r="503" customFormat="false" ht="14.25" hidden="false" customHeight="true" outlineLevel="0" collapsed="false">
      <c r="A503" s="163"/>
      <c r="B503" s="164"/>
      <c r="C503" s="49" t="n">
        <v>48</v>
      </c>
      <c r="D503" s="432" t="n">
        <v>215</v>
      </c>
      <c r="E503" s="74"/>
      <c r="F503" s="74"/>
      <c r="G503" s="74"/>
      <c r="H503" s="74"/>
      <c r="I503" s="55"/>
      <c r="J503" s="55"/>
      <c r="K503" s="51" t="n">
        <f aca="false">J503+I503+H503+G503+F503+E503</f>
        <v>0</v>
      </c>
      <c r="L503" s="52" t="n">
        <f aca="false">K503*D503</f>
        <v>0</v>
      </c>
      <c r="M503" s="52"/>
      <c r="N503" s="436"/>
      <c r="O503" s="10"/>
      <c r="P503" s="438"/>
      <c r="Q503" s="432"/>
      <c r="R503" s="10"/>
      <c r="S503" s="10"/>
      <c r="T503" s="10"/>
      <c r="U503" s="10"/>
      <c r="V503" s="10"/>
      <c r="W503" s="10"/>
    </row>
    <row r="504" customFormat="false" ht="14.25" hidden="false" customHeight="true" outlineLevel="0" collapsed="false">
      <c r="A504" s="163"/>
      <c r="B504" s="164"/>
      <c r="C504" s="49" t="n">
        <v>50</v>
      </c>
      <c r="D504" s="432" t="n">
        <v>215</v>
      </c>
      <c r="E504" s="74"/>
      <c r="F504" s="74"/>
      <c r="G504" s="74"/>
      <c r="H504" s="74"/>
      <c r="I504" s="55"/>
      <c r="J504" s="55"/>
      <c r="K504" s="51" t="n">
        <f aca="false">J504+I504+H504+G504+F504+E504</f>
        <v>0</v>
      </c>
      <c r="L504" s="52" t="n">
        <f aca="false">K504*D504</f>
        <v>0</v>
      </c>
      <c r="M504" s="52"/>
      <c r="N504" s="436"/>
      <c r="O504" s="10"/>
      <c r="P504" s="438"/>
      <c r="Q504" s="432"/>
      <c r="R504" s="10"/>
      <c r="S504" s="10"/>
      <c r="T504" s="10"/>
      <c r="U504" s="10"/>
      <c r="V504" s="10"/>
      <c r="W504" s="10"/>
    </row>
    <row r="505" customFormat="false" ht="14.25" hidden="false" customHeight="true" outlineLevel="0" collapsed="false">
      <c r="A505" s="163"/>
      <c r="B505" s="164"/>
      <c r="C505" s="49" t="n">
        <v>52</v>
      </c>
      <c r="D505" s="432" t="n">
        <v>237</v>
      </c>
      <c r="E505" s="74"/>
      <c r="F505" s="74"/>
      <c r="G505" s="74"/>
      <c r="H505" s="74"/>
      <c r="I505" s="55"/>
      <c r="J505" s="55"/>
      <c r="K505" s="51" t="n">
        <f aca="false">J505+I505+H505+G505+F505+E505</f>
        <v>0</v>
      </c>
      <c r="L505" s="52" t="n">
        <f aca="false">K505*D505</f>
        <v>0</v>
      </c>
      <c r="M505" s="52"/>
      <c r="N505" s="436"/>
      <c r="O505" s="10"/>
      <c r="P505" s="438"/>
      <c r="Q505" s="432"/>
      <c r="R505" s="10"/>
      <c r="S505" s="10"/>
      <c r="T505" s="10"/>
      <c r="U505" s="10"/>
      <c r="V505" s="10"/>
      <c r="W505" s="10"/>
    </row>
    <row r="506" customFormat="false" ht="14.25" hidden="false" customHeight="true" outlineLevel="0" collapsed="false">
      <c r="A506" s="163"/>
      <c r="B506" s="164"/>
      <c r="C506" s="49" t="n">
        <v>54</v>
      </c>
      <c r="D506" s="432" t="n">
        <v>237</v>
      </c>
      <c r="E506" s="74"/>
      <c r="F506" s="74"/>
      <c r="G506" s="74"/>
      <c r="H506" s="74"/>
      <c r="I506" s="55"/>
      <c r="J506" s="55"/>
      <c r="K506" s="51" t="n">
        <f aca="false">J506+I506+H506+G506+F506+E506</f>
        <v>0</v>
      </c>
      <c r="L506" s="52" t="n">
        <f aca="false">K506*D506</f>
        <v>0</v>
      </c>
      <c r="M506" s="52"/>
      <c r="N506" s="436"/>
      <c r="O506" s="10"/>
      <c r="P506" s="438"/>
      <c r="Q506" s="432"/>
      <c r="R506" s="10"/>
      <c r="S506" s="10"/>
      <c r="T506" s="10"/>
      <c r="U506" s="10"/>
      <c r="V506" s="10"/>
      <c r="W506" s="10"/>
    </row>
    <row r="507" customFormat="false" ht="14.25" hidden="false" customHeight="true" outlineLevel="0" collapsed="false">
      <c r="A507" s="163"/>
      <c r="B507" s="164"/>
      <c r="C507" s="49" t="n">
        <v>56</v>
      </c>
      <c r="D507" s="432" t="n">
        <v>237</v>
      </c>
      <c r="E507" s="74"/>
      <c r="F507" s="74"/>
      <c r="G507" s="74"/>
      <c r="H507" s="74"/>
      <c r="I507" s="55"/>
      <c r="J507" s="55"/>
      <c r="K507" s="51" t="n">
        <f aca="false">J507+I507+H507+G507+F507+E507</f>
        <v>0</v>
      </c>
      <c r="L507" s="52" t="n">
        <f aca="false">K507*D507</f>
        <v>0</v>
      </c>
      <c r="M507" s="52"/>
      <c r="N507" s="436"/>
      <c r="O507" s="10"/>
      <c r="P507" s="438"/>
      <c r="Q507" s="432"/>
      <c r="R507" s="10"/>
      <c r="S507" s="10"/>
      <c r="T507" s="10"/>
      <c r="U507" s="10"/>
      <c r="V507" s="10"/>
      <c r="W507" s="10"/>
    </row>
    <row r="508" customFormat="false" ht="14.25" hidden="false" customHeight="true" outlineLevel="0" collapsed="false">
      <c r="A508" s="167" t="s">
        <v>572</v>
      </c>
      <c r="B508" s="161" t="s">
        <v>121</v>
      </c>
      <c r="C508" s="36"/>
      <c r="D508" s="448" t="n">
        <v>0</v>
      </c>
      <c r="E508" s="487" t="s">
        <v>17</v>
      </c>
      <c r="F508" s="78" t="s">
        <v>190</v>
      </c>
      <c r="G508" s="78" t="s">
        <v>573</v>
      </c>
      <c r="H508" s="78" t="s">
        <v>574</v>
      </c>
      <c r="I508" s="489"/>
      <c r="J508" s="449"/>
      <c r="K508" s="44" t="n">
        <f aca="false">K509+K510+K511+K512+K513+K514</f>
        <v>0</v>
      </c>
      <c r="L508" s="46"/>
      <c r="M508" s="46"/>
      <c r="N508" s="436"/>
      <c r="O508" s="10"/>
      <c r="P508" s="438"/>
      <c r="Q508" s="432"/>
      <c r="R508" s="10"/>
      <c r="S508" s="10"/>
      <c r="T508" s="10"/>
      <c r="U508" s="10"/>
      <c r="V508" s="10"/>
      <c r="W508" s="10"/>
    </row>
    <row r="509" customFormat="false" ht="14.25" hidden="false" customHeight="true" outlineLevel="0" collapsed="false">
      <c r="A509" s="163"/>
      <c r="B509" s="164"/>
      <c r="C509" s="49" t="n">
        <v>44</v>
      </c>
      <c r="D509" s="432" t="n">
        <v>370</v>
      </c>
      <c r="E509" s="74"/>
      <c r="F509" s="74"/>
      <c r="G509" s="74"/>
      <c r="H509" s="74"/>
      <c r="I509" s="55"/>
      <c r="J509" s="55"/>
      <c r="K509" s="51" t="n">
        <f aca="false">J509+I509+H509+G509+F509+E509</f>
        <v>0</v>
      </c>
      <c r="L509" s="52" t="n">
        <f aca="false">K509*D509</f>
        <v>0</v>
      </c>
      <c r="M509" s="52"/>
      <c r="N509" s="436"/>
      <c r="O509" s="10"/>
      <c r="P509" s="438"/>
      <c r="Q509" s="432"/>
      <c r="R509" s="10"/>
      <c r="S509" s="10"/>
      <c r="T509" s="10"/>
      <c r="U509" s="10"/>
      <c r="V509" s="10"/>
      <c r="W509" s="10"/>
    </row>
    <row r="510" customFormat="false" ht="14.25" hidden="false" customHeight="true" outlineLevel="0" collapsed="false">
      <c r="A510" s="163"/>
      <c r="B510" s="164"/>
      <c r="C510" s="49" t="n">
        <v>46</v>
      </c>
      <c r="D510" s="432" t="n">
        <v>370</v>
      </c>
      <c r="E510" s="74"/>
      <c r="F510" s="74"/>
      <c r="G510" s="74"/>
      <c r="H510" s="74"/>
      <c r="I510" s="55"/>
      <c r="J510" s="55"/>
      <c r="K510" s="51" t="n">
        <f aca="false">J510+I510+H510+G510+F510+E510</f>
        <v>0</v>
      </c>
      <c r="L510" s="52" t="n">
        <f aca="false">K510*D510</f>
        <v>0</v>
      </c>
      <c r="M510" s="52"/>
      <c r="N510" s="436"/>
      <c r="O510" s="10"/>
      <c r="P510" s="438"/>
      <c r="Q510" s="432"/>
      <c r="R510" s="10"/>
      <c r="S510" s="10"/>
      <c r="T510" s="10"/>
      <c r="U510" s="10"/>
      <c r="V510" s="10"/>
      <c r="W510" s="10"/>
    </row>
    <row r="511" customFormat="false" ht="14.25" hidden="false" customHeight="true" outlineLevel="0" collapsed="false">
      <c r="A511" s="163"/>
      <c r="B511" s="164"/>
      <c r="C511" s="49" t="n">
        <v>48</v>
      </c>
      <c r="D511" s="432" t="n">
        <v>420</v>
      </c>
      <c r="E511" s="74"/>
      <c r="F511" s="74"/>
      <c r="G511" s="74"/>
      <c r="H511" s="74"/>
      <c r="I511" s="55"/>
      <c r="J511" s="55"/>
      <c r="K511" s="51" t="n">
        <f aca="false">J511+I511+H511+G511+F511+E511</f>
        <v>0</v>
      </c>
      <c r="L511" s="52" t="n">
        <f aca="false">K511*D511</f>
        <v>0</v>
      </c>
      <c r="M511" s="52"/>
      <c r="N511" s="436"/>
      <c r="O511" s="10"/>
      <c r="P511" s="438"/>
      <c r="Q511" s="432"/>
      <c r="R511" s="10"/>
      <c r="S511" s="10"/>
      <c r="T511" s="10"/>
      <c r="U511" s="10"/>
      <c r="V511" s="10"/>
      <c r="W511" s="10"/>
    </row>
    <row r="512" customFormat="false" ht="14.25" hidden="false" customHeight="true" outlineLevel="0" collapsed="false">
      <c r="A512" s="163"/>
      <c r="B512" s="164"/>
      <c r="C512" s="49" t="n">
        <v>50</v>
      </c>
      <c r="D512" s="432" t="n">
        <v>420</v>
      </c>
      <c r="E512" s="74"/>
      <c r="F512" s="74"/>
      <c r="G512" s="74"/>
      <c r="H512" s="74"/>
      <c r="I512" s="55"/>
      <c r="J512" s="55"/>
      <c r="K512" s="51" t="n">
        <f aca="false">J512+I512+H512+G512+F512+E512</f>
        <v>0</v>
      </c>
      <c r="L512" s="52" t="n">
        <f aca="false">K512*D512</f>
        <v>0</v>
      </c>
      <c r="M512" s="52"/>
      <c r="N512" s="436"/>
      <c r="O512" s="10"/>
      <c r="P512" s="438"/>
      <c r="Q512" s="432"/>
      <c r="R512" s="10"/>
      <c r="S512" s="10"/>
      <c r="T512" s="10"/>
      <c r="U512" s="10"/>
      <c r="V512" s="10"/>
      <c r="W512" s="10"/>
    </row>
    <row r="513" customFormat="false" ht="14.25" hidden="false" customHeight="true" outlineLevel="0" collapsed="false">
      <c r="A513" s="163"/>
      <c r="B513" s="164"/>
      <c r="C513" s="49" t="n">
        <v>52</v>
      </c>
      <c r="D513" s="432" t="n">
        <v>470</v>
      </c>
      <c r="E513" s="74"/>
      <c r="F513" s="74"/>
      <c r="G513" s="74"/>
      <c r="H513" s="74"/>
      <c r="I513" s="55"/>
      <c r="J513" s="55"/>
      <c r="K513" s="51" t="n">
        <f aca="false">J513+I513+H513+G513+F513+E513</f>
        <v>0</v>
      </c>
      <c r="L513" s="52" t="n">
        <f aca="false">K513*D513</f>
        <v>0</v>
      </c>
      <c r="M513" s="52"/>
      <c r="N513" s="436"/>
      <c r="O513" s="10"/>
      <c r="P513" s="438"/>
      <c r="Q513" s="432"/>
      <c r="R513" s="10"/>
      <c r="S513" s="10"/>
      <c r="T513" s="10"/>
      <c r="U513" s="10"/>
      <c r="V513" s="10"/>
      <c r="W513" s="10"/>
    </row>
    <row r="514" customFormat="false" ht="14.25" hidden="false" customHeight="true" outlineLevel="0" collapsed="false">
      <c r="A514" s="169"/>
      <c r="B514" s="293"/>
      <c r="C514" s="64" t="n">
        <v>54</v>
      </c>
      <c r="D514" s="446" t="n">
        <v>470</v>
      </c>
      <c r="E514" s="313"/>
      <c r="F514" s="313"/>
      <c r="G514" s="313"/>
      <c r="H514" s="313"/>
      <c r="I514" s="66"/>
      <c r="J514" s="66"/>
      <c r="K514" s="67" t="n">
        <f aca="false">J514+I514+H514+G514+F514+E514</f>
        <v>0</v>
      </c>
      <c r="L514" s="68" t="n">
        <f aca="false">K514*D514</f>
        <v>0</v>
      </c>
      <c r="M514" s="68"/>
      <c r="N514" s="436"/>
      <c r="O514" s="10"/>
      <c r="P514" s="438"/>
      <c r="Q514" s="432"/>
      <c r="R514" s="10"/>
      <c r="S514" s="10"/>
      <c r="T514" s="10"/>
      <c r="U514" s="10"/>
      <c r="V514" s="10"/>
      <c r="W514" s="10"/>
    </row>
    <row r="515" customFormat="false" ht="14.25" hidden="false" customHeight="true" outlineLevel="0" collapsed="false">
      <c r="A515" s="167" t="s">
        <v>575</v>
      </c>
      <c r="B515" s="161" t="s">
        <v>121</v>
      </c>
      <c r="C515" s="36"/>
      <c r="D515" s="448" t="n">
        <v>0</v>
      </c>
      <c r="E515" s="487" t="s">
        <v>17</v>
      </c>
      <c r="F515" s="78" t="s">
        <v>190</v>
      </c>
      <c r="G515" s="78" t="s">
        <v>573</v>
      </c>
      <c r="H515" s="78" t="s">
        <v>574</v>
      </c>
      <c r="I515" s="489"/>
      <c r="J515" s="449"/>
      <c r="K515" s="44" t="n">
        <f aca="false">K516+K517+K518+K519+K520+K521</f>
        <v>0</v>
      </c>
      <c r="L515" s="46"/>
      <c r="M515" s="46"/>
      <c r="N515" s="436"/>
      <c r="O515" s="10"/>
      <c r="P515" s="438"/>
      <c r="Q515" s="432"/>
      <c r="R515" s="10"/>
      <c r="S515" s="10"/>
      <c r="T515" s="10"/>
      <c r="U515" s="10"/>
      <c r="V515" s="10"/>
      <c r="W515" s="10"/>
    </row>
    <row r="516" customFormat="false" ht="14.25" hidden="false" customHeight="true" outlineLevel="0" collapsed="false">
      <c r="A516" s="163"/>
      <c r="B516" s="164"/>
      <c r="C516" s="49" t="n">
        <v>44</v>
      </c>
      <c r="D516" s="432" t="n">
        <v>450</v>
      </c>
      <c r="E516" s="74"/>
      <c r="F516" s="74"/>
      <c r="G516" s="74"/>
      <c r="H516" s="74"/>
      <c r="I516" s="55"/>
      <c r="J516" s="55"/>
      <c r="K516" s="51" t="n">
        <f aca="false">J516+I516+H516+G516+F516+E516</f>
        <v>0</v>
      </c>
      <c r="L516" s="52" t="n">
        <f aca="false">K516*D516</f>
        <v>0</v>
      </c>
      <c r="M516" s="52"/>
      <c r="N516" s="436"/>
      <c r="O516" s="10"/>
      <c r="P516" s="438"/>
      <c r="Q516" s="432"/>
      <c r="R516" s="10"/>
      <c r="S516" s="10"/>
      <c r="T516" s="10"/>
      <c r="U516" s="10"/>
      <c r="V516" s="10"/>
      <c r="W516" s="10"/>
    </row>
    <row r="517" customFormat="false" ht="14.25" hidden="false" customHeight="true" outlineLevel="0" collapsed="false">
      <c r="A517" s="163"/>
      <c r="B517" s="164"/>
      <c r="C517" s="49" t="n">
        <v>46</v>
      </c>
      <c r="D517" s="432" t="n">
        <v>450</v>
      </c>
      <c r="E517" s="74"/>
      <c r="F517" s="74"/>
      <c r="G517" s="74"/>
      <c r="H517" s="74"/>
      <c r="I517" s="55"/>
      <c r="J517" s="55"/>
      <c r="K517" s="51" t="n">
        <f aca="false">J517+I517+H517+G517+F517+E517</f>
        <v>0</v>
      </c>
      <c r="L517" s="52" t="n">
        <f aca="false">K517*D517</f>
        <v>0</v>
      </c>
      <c r="M517" s="52"/>
      <c r="N517" s="436"/>
      <c r="O517" s="10"/>
      <c r="P517" s="438"/>
      <c r="Q517" s="432"/>
      <c r="R517" s="10"/>
      <c r="S517" s="10"/>
      <c r="T517" s="10"/>
      <c r="U517" s="10"/>
      <c r="V517" s="10"/>
      <c r="W517" s="10"/>
    </row>
    <row r="518" customFormat="false" ht="14.25" hidden="false" customHeight="true" outlineLevel="0" collapsed="false">
      <c r="A518" s="163"/>
      <c r="B518" s="164"/>
      <c r="C518" s="49" t="n">
        <v>48</v>
      </c>
      <c r="D518" s="432" t="n">
        <v>510</v>
      </c>
      <c r="E518" s="74"/>
      <c r="F518" s="74"/>
      <c r="G518" s="74"/>
      <c r="H518" s="74"/>
      <c r="I518" s="55"/>
      <c r="J518" s="55"/>
      <c r="K518" s="51" t="n">
        <f aca="false">J518+I518+H518+G518+F518+E518</f>
        <v>0</v>
      </c>
      <c r="L518" s="52" t="n">
        <f aca="false">K518*D518</f>
        <v>0</v>
      </c>
      <c r="M518" s="52"/>
      <c r="N518" s="436"/>
      <c r="O518" s="10"/>
      <c r="P518" s="438"/>
      <c r="Q518" s="432"/>
      <c r="R518" s="10"/>
      <c r="S518" s="10"/>
      <c r="T518" s="10"/>
      <c r="U518" s="10"/>
      <c r="V518" s="10"/>
      <c r="W518" s="10"/>
    </row>
    <row r="519" customFormat="false" ht="14.25" hidden="false" customHeight="true" outlineLevel="0" collapsed="false">
      <c r="A519" s="163"/>
      <c r="B519" s="164"/>
      <c r="C519" s="49" t="n">
        <v>50</v>
      </c>
      <c r="D519" s="432" t="n">
        <v>510</v>
      </c>
      <c r="E519" s="74"/>
      <c r="F519" s="74"/>
      <c r="G519" s="74"/>
      <c r="H519" s="74"/>
      <c r="I519" s="55"/>
      <c r="J519" s="55"/>
      <c r="K519" s="51" t="n">
        <f aca="false">J519+I519+H519+G519+F519+E519</f>
        <v>0</v>
      </c>
      <c r="L519" s="52" t="n">
        <f aca="false">K519*D519</f>
        <v>0</v>
      </c>
      <c r="M519" s="52"/>
      <c r="N519" s="436"/>
      <c r="O519" s="10"/>
      <c r="P519" s="438"/>
      <c r="Q519" s="432"/>
      <c r="R519" s="10"/>
      <c r="S519" s="10"/>
      <c r="T519" s="10"/>
      <c r="U519" s="10"/>
      <c r="V519" s="10"/>
      <c r="W519" s="10"/>
    </row>
    <row r="520" customFormat="false" ht="14.25" hidden="false" customHeight="true" outlineLevel="0" collapsed="false">
      <c r="A520" s="163"/>
      <c r="B520" s="166"/>
      <c r="C520" s="55"/>
      <c r="D520" s="490"/>
      <c r="E520" s="55"/>
      <c r="F520" s="55"/>
      <c r="G520" s="55"/>
      <c r="H520" s="55"/>
      <c r="I520" s="55"/>
      <c r="J520" s="55"/>
      <c r="K520" s="51" t="n">
        <f aca="false">J520+I520+H520+G520+F520+E520</f>
        <v>0</v>
      </c>
      <c r="L520" s="52" t="n">
        <f aca="false">K520*D520</f>
        <v>0</v>
      </c>
      <c r="M520" s="52"/>
      <c r="N520" s="436"/>
      <c r="O520" s="10"/>
      <c r="P520" s="438"/>
      <c r="Q520" s="432"/>
      <c r="R520" s="10"/>
      <c r="S520" s="10"/>
      <c r="T520" s="10"/>
      <c r="U520" s="10"/>
      <c r="V520" s="10"/>
      <c r="W520" s="10"/>
    </row>
    <row r="521" customFormat="false" ht="14.25" hidden="false" customHeight="true" outlineLevel="0" collapsed="false">
      <c r="A521" s="169"/>
      <c r="B521" s="170"/>
      <c r="C521" s="66"/>
      <c r="D521" s="491"/>
      <c r="E521" s="66"/>
      <c r="F521" s="66"/>
      <c r="G521" s="66"/>
      <c r="H521" s="66"/>
      <c r="I521" s="66"/>
      <c r="J521" s="66"/>
      <c r="K521" s="67" t="n">
        <f aca="false">J521+I521+H521+G521+F521+E521</f>
        <v>0</v>
      </c>
      <c r="L521" s="68" t="n">
        <f aca="false">K521*D521</f>
        <v>0</v>
      </c>
      <c r="M521" s="68"/>
      <c r="N521" s="436"/>
      <c r="O521" s="10"/>
      <c r="P521" s="438"/>
      <c r="Q521" s="432"/>
      <c r="R521" s="10"/>
      <c r="S521" s="10"/>
      <c r="T521" s="10"/>
      <c r="U521" s="10"/>
      <c r="V521" s="10"/>
      <c r="W521" s="10"/>
    </row>
    <row r="522" customFormat="false" ht="14.25" hidden="false" customHeight="true" outlineLevel="0" collapsed="false">
      <c r="A522" s="167" t="s">
        <v>576</v>
      </c>
      <c r="B522" s="161" t="s">
        <v>121</v>
      </c>
      <c r="C522" s="36"/>
      <c r="D522" s="448" t="n">
        <v>0</v>
      </c>
      <c r="E522" s="487" t="s">
        <v>17</v>
      </c>
      <c r="F522" s="78" t="s">
        <v>52</v>
      </c>
      <c r="G522" s="78" t="s">
        <v>58</v>
      </c>
      <c r="H522" s="78" t="s">
        <v>31</v>
      </c>
      <c r="I522" s="78" t="s">
        <v>100</v>
      </c>
      <c r="J522" s="449"/>
      <c r="K522" s="44" t="n">
        <f aca="false">K523+K524+K525+K526+K527+K528</f>
        <v>0</v>
      </c>
      <c r="L522" s="46"/>
      <c r="M522" s="46"/>
      <c r="N522" s="436"/>
      <c r="O522" s="10"/>
      <c r="P522" s="438"/>
      <c r="Q522" s="432"/>
      <c r="R522" s="10"/>
      <c r="S522" s="10"/>
      <c r="T522" s="10"/>
      <c r="U522" s="10"/>
      <c r="V522" s="10"/>
      <c r="W522" s="10"/>
    </row>
    <row r="523" customFormat="false" ht="14.25" hidden="false" customHeight="true" outlineLevel="0" collapsed="false">
      <c r="A523" s="163"/>
      <c r="B523" s="164"/>
      <c r="C523" s="49" t="n">
        <v>44</v>
      </c>
      <c r="D523" s="432" t="n">
        <v>855</v>
      </c>
      <c r="E523" s="74"/>
      <c r="F523" s="74"/>
      <c r="G523" s="74"/>
      <c r="H523" s="74"/>
      <c r="I523" s="74"/>
      <c r="J523" s="55"/>
      <c r="K523" s="51" t="n">
        <f aca="false">J523+I523+H523+G523+F523+E523</f>
        <v>0</v>
      </c>
      <c r="L523" s="52" t="n">
        <f aca="false">K523*D523</f>
        <v>0</v>
      </c>
      <c r="M523" s="52"/>
      <c r="N523" s="436"/>
      <c r="O523" s="10"/>
      <c r="P523" s="438"/>
      <c r="Q523" s="432"/>
      <c r="R523" s="10"/>
      <c r="S523" s="10"/>
      <c r="T523" s="10"/>
      <c r="U523" s="10"/>
      <c r="V523" s="10"/>
      <c r="W523" s="10"/>
    </row>
    <row r="524" customFormat="false" ht="14.25" hidden="false" customHeight="true" outlineLevel="0" collapsed="false">
      <c r="A524" s="163"/>
      <c r="B524" s="164"/>
      <c r="C524" s="49" t="n">
        <v>46</v>
      </c>
      <c r="D524" s="432" t="n">
        <v>855</v>
      </c>
      <c r="E524" s="74"/>
      <c r="F524" s="74"/>
      <c r="G524" s="74"/>
      <c r="H524" s="74"/>
      <c r="I524" s="74"/>
      <c r="J524" s="55"/>
      <c r="K524" s="51" t="n">
        <f aca="false">J524+I524+H524+G524+F524+E524</f>
        <v>0</v>
      </c>
      <c r="L524" s="52" t="n">
        <f aca="false">K524*D524</f>
        <v>0</v>
      </c>
      <c r="M524" s="52"/>
      <c r="N524" s="436"/>
      <c r="O524" s="10"/>
      <c r="P524" s="438"/>
      <c r="Q524" s="432"/>
      <c r="R524" s="10"/>
      <c r="S524" s="10"/>
      <c r="T524" s="10"/>
      <c r="U524" s="10"/>
      <c r="V524" s="10"/>
      <c r="W524" s="10"/>
    </row>
    <row r="525" customFormat="false" ht="14.25" hidden="false" customHeight="true" outlineLevel="0" collapsed="false">
      <c r="A525" s="163"/>
      <c r="B525" s="164"/>
      <c r="C525" s="49" t="n">
        <v>48</v>
      </c>
      <c r="D525" s="432" t="n">
        <v>960</v>
      </c>
      <c r="E525" s="74"/>
      <c r="F525" s="74"/>
      <c r="G525" s="74"/>
      <c r="H525" s="74"/>
      <c r="I525" s="74"/>
      <c r="J525" s="55"/>
      <c r="K525" s="51" t="n">
        <f aca="false">J525+I525+H525+G525+F525+E525</f>
        <v>0</v>
      </c>
      <c r="L525" s="52" t="n">
        <f aca="false">K525*D525</f>
        <v>0</v>
      </c>
      <c r="M525" s="52"/>
      <c r="N525" s="436"/>
      <c r="O525" s="10"/>
      <c r="P525" s="438"/>
      <c r="Q525" s="432"/>
      <c r="R525" s="10"/>
      <c r="S525" s="10"/>
      <c r="T525" s="10"/>
      <c r="U525" s="10"/>
      <c r="V525" s="10"/>
      <c r="W525" s="10"/>
    </row>
    <row r="526" customFormat="false" ht="14.25" hidden="false" customHeight="true" outlineLevel="0" collapsed="false">
      <c r="A526" s="163"/>
      <c r="B526" s="164"/>
      <c r="C526" s="49" t="n">
        <v>50</v>
      </c>
      <c r="D526" s="432" t="n">
        <v>960</v>
      </c>
      <c r="E526" s="74"/>
      <c r="F526" s="74"/>
      <c r="G526" s="74"/>
      <c r="H526" s="74"/>
      <c r="I526" s="74"/>
      <c r="J526" s="55"/>
      <c r="K526" s="51" t="n">
        <f aca="false">J526+I526+H526+G526+F526+E526</f>
        <v>0</v>
      </c>
      <c r="L526" s="52" t="n">
        <f aca="false">K526*D526</f>
        <v>0</v>
      </c>
      <c r="M526" s="52"/>
      <c r="N526" s="436"/>
      <c r="O526" s="10"/>
      <c r="P526" s="438"/>
      <c r="Q526" s="432"/>
      <c r="R526" s="10"/>
      <c r="S526" s="10"/>
      <c r="T526" s="10"/>
      <c r="U526" s="10"/>
      <c r="V526" s="10"/>
      <c r="W526" s="10"/>
    </row>
    <row r="527" customFormat="false" ht="14.25" hidden="false" customHeight="true" outlineLevel="0" collapsed="false">
      <c r="A527" s="163"/>
      <c r="B527" s="166"/>
      <c r="C527" s="55"/>
      <c r="D527" s="490"/>
      <c r="E527" s="55"/>
      <c r="F527" s="55"/>
      <c r="G527" s="55"/>
      <c r="H527" s="55"/>
      <c r="I527" s="55"/>
      <c r="J527" s="55"/>
      <c r="K527" s="51" t="n">
        <f aca="false">J527+I527+H527+G527+F527+E527</f>
        <v>0</v>
      </c>
      <c r="L527" s="52" t="n">
        <f aca="false">K527*D527</f>
        <v>0</v>
      </c>
      <c r="M527" s="52"/>
      <c r="N527" s="436"/>
      <c r="O527" s="10"/>
      <c r="P527" s="438"/>
      <c r="Q527" s="432"/>
      <c r="R527" s="10"/>
      <c r="S527" s="10"/>
      <c r="T527" s="10"/>
      <c r="U527" s="10"/>
      <c r="V527" s="10"/>
      <c r="W527" s="10"/>
    </row>
    <row r="528" customFormat="false" ht="14.25" hidden="false" customHeight="true" outlineLevel="0" collapsed="false">
      <c r="A528" s="169"/>
      <c r="B528" s="170"/>
      <c r="C528" s="66"/>
      <c r="D528" s="491"/>
      <c r="E528" s="66"/>
      <c r="F528" s="66"/>
      <c r="G528" s="66"/>
      <c r="H528" s="66"/>
      <c r="I528" s="66"/>
      <c r="J528" s="66"/>
      <c r="K528" s="67" t="n">
        <f aca="false">J528+I528+H528+G528+F528+E528</f>
        <v>0</v>
      </c>
      <c r="L528" s="68" t="n">
        <f aca="false">K528*D528</f>
        <v>0</v>
      </c>
      <c r="M528" s="68"/>
      <c r="N528" s="436"/>
      <c r="O528" s="10"/>
      <c r="P528" s="438"/>
      <c r="Q528" s="432"/>
      <c r="R528" s="10"/>
      <c r="S528" s="10"/>
      <c r="T528" s="10"/>
      <c r="U528" s="10"/>
      <c r="V528" s="10"/>
      <c r="W528" s="10"/>
    </row>
    <row r="529" customFormat="false" ht="14.25" hidden="false" customHeight="true" outlineLevel="0" collapsed="false">
      <c r="A529" s="167" t="s">
        <v>577</v>
      </c>
      <c r="B529" s="161" t="s">
        <v>71</v>
      </c>
      <c r="C529" s="36"/>
      <c r="D529" s="448" t="n">
        <v>0</v>
      </c>
      <c r="E529" s="445" t="s">
        <v>17</v>
      </c>
      <c r="F529" s="445" t="s">
        <v>187</v>
      </c>
      <c r="G529" s="445" t="s">
        <v>317</v>
      </c>
      <c r="H529" s="445" t="s">
        <v>578</v>
      </c>
      <c r="I529" s="445" t="s">
        <v>514</v>
      </c>
      <c r="J529" s="445" t="s">
        <v>270</v>
      </c>
      <c r="K529" s="44" t="n">
        <f aca="false">K530+K531+K532+K533+K534+K535+K749+K725</f>
        <v>0</v>
      </c>
      <c r="L529" s="46"/>
      <c r="M529" s="46"/>
      <c r="N529" s="436"/>
      <c r="O529" s="10"/>
      <c r="P529" s="438"/>
      <c r="Q529" s="432"/>
      <c r="R529" s="10"/>
      <c r="S529" s="10"/>
      <c r="T529" s="10"/>
      <c r="U529" s="10"/>
      <c r="V529" s="10"/>
      <c r="W529" s="10"/>
    </row>
    <row r="530" customFormat="false" ht="14.25" hidden="false" customHeight="true" outlineLevel="0" collapsed="false">
      <c r="A530" s="163"/>
      <c r="B530" s="164" t="s">
        <v>67</v>
      </c>
      <c r="C530" s="49" t="n">
        <v>42</v>
      </c>
      <c r="D530" s="432" t="n">
        <v>190</v>
      </c>
      <c r="E530" s="74"/>
      <c r="F530" s="74"/>
      <c r="G530" s="74"/>
      <c r="H530" s="74"/>
      <c r="I530" s="74"/>
      <c r="J530" s="74"/>
      <c r="K530" s="51" t="n">
        <f aca="false">J530+I530+H530+G530+F530+E530</f>
        <v>0</v>
      </c>
      <c r="L530" s="52" t="n">
        <f aca="false">K530*D530</f>
        <v>0</v>
      </c>
      <c r="M530" s="52"/>
      <c r="N530" s="436"/>
      <c r="O530" s="10"/>
      <c r="P530" s="438"/>
      <c r="Q530" s="432"/>
      <c r="R530" s="10"/>
      <c r="S530" s="10"/>
      <c r="T530" s="10"/>
      <c r="U530" s="10"/>
      <c r="V530" s="10"/>
      <c r="W530" s="10"/>
    </row>
    <row r="531" customFormat="false" ht="14.25" hidden="false" customHeight="true" outlineLevel="0" collapsed="false">
      <c r="A531" s="163"/>
      <c r="B531" s="164"/>
      <c r="C531" s="49" t="n">
        <v>44</v>
      </c>
      <c r="D531" s="432" t="n">
        <v>190</v>
      </c>
      <c r="E531" s="74"/>
      <c r="F531" s="74"/>
      <c r="G531" s="74"/>
      <c r="H531" s="74"/>
      <c r="I531" s="74"/>
      <c r="J531" s="74"/>
      <c r="K531" s="51" t="n">
        <f aca="false">J531+I531+H531+G531+F531+E531</f>
        <v>0</v>
      </c>
      <c r="L531" s="52" t="n">
        <f aca="false">K531*D531</f>
        <v>0</v>
      </c>
      <c r="M531" s="52"/>
      <c r="N531" s="436"/>
      <c r="O531" s="10"/>
      <c r="P531" s="438"/>
      <c r="Q531" s="432"/>
      <c r="R531" s="10"/>
      <c r="S531" s="10"/>
      <c r="T531" s="10"/>
      <c r="U531" s="10"/>
      <c r="V531" s="10"/>
      <c r="W531" s="10"/>
    </row>
    <row r="532" customFormat="false" ht="14.25" hidden="false" customHeight="true" outlineLevel="0" collapsed="false">
      <c r="A532" s="163"/>
      <c r="B532" s="164"/>
      <c r="C532" s="49" t="n">
        <v>46</v>
      </c>
      <c r="D532" s="432" t="n">
        <v>190</v>
      </c>
      <c r="E532" s="74"/>
      <c r="F532" s="74"/>
      <c r="G532" s="74"/>
      <c r="H532" s="74"/>
      <c r="I532" s="74"/>
      <c r="J532" s="74"/>
      <c r="K532" s="51" t="n">
        <f aca="false">J532+I532+H532+G532+F532+E532</f>
        <v>0</v>
      </c>
      <c r="L532" s="52" t="n">
        <f aca="false">K532*D532</f>
        <v>0</v>
      </c>
      <c r="M532" s="52"/>
      <c r="N532" s="436"/>
      <c r="O532" s="10"/>
      <c r="P532" s="438"/>
      <c r="Q532" s="432"/>
      <c r="R532" s="10"/>
      <c r="S532" s="10"/>
      <c r="T532" s="10"/>
      <c r="U532" s="10"/>
      <c r="V532" s="10"/>
      <c r="W532" s="10"/>
    </row>
    <row r="533" customFormat="false" ht="14.25" hidden="false" customHeight="true" outlineLevel="0" collapsed="false">
      <c r="A533" s="163"/>
      <c r="B533" s="164"/>
      <c r="C533" s="49" t="n">
        <v>48</v>
      </c>
      <c r="D533" s="432" t="n">
        <v>190</v>
      </c>
      <c r="E533" s="74"/>
      <c r="F533" s="74"/>
      <c r="G533" s="74"/>
      <c r="H533" s="74"/>
      <c r="I533" s="74"/>
      <c r="J533" s="74"/>
      <c r="K533" s="51" t="n">
        <f aca="false">J533+I533+H533+G533+F533+E533</f>
        <v>0</v>
      </c>
      <c r="L533" s="52" t="n">
        <f aca="false">K533*D533</f>
        <v>0</v>
      </c>
      <c r="M533" s="52"/>
      <c r="N533" s="436"/>
      <c r="O533" s="10"/>
      <c r="P533" s="438"/>
      <c r="Q533" s="432"/>
      <c r="R533" s="10"/>
      <c r="S533" s="10"/>
      <c r="T533" s="10"/>
      <c r="U533" s="10"/>
      <c r="V533" s="10"/>
      <c r="W533" s="10"/>
    </row>
    <row r="534" customFormat="false" ht="14.25" hidden="false" customHeight="true" outlineLevel="0" collapsed="false">
      <c r="A534" s="163"/>
      <c r="B534" s="164"/>
      <c r="C534" s="49" t="n">
        <v>50</v>
      </c>
      <c r="D534" s="432" t="n">
        <v>210</v>
      </c>
      <c r="E534" s="74"/>
      <c r="F534" s="74"/>
      <c r="G534" s="74"/>
      <c r="H534" s="74"/>
      <c r="I534" s="74"/>
      <c r="J534" s="74"/>
      <c r="K534" s="51" t="n">
        <f aca="false">J534+I534+H534+G534+F534+E534</f>
        <v>0</v>
      </c>
      <c r="L534" s="52" t="n">
        <f aca="false">K534*D534</f>
        <v>0</v>
      </c>
      <c r="M534" s="52"/>
      <c r="N534" s="436"/>
      <c r="O534" s="10"/>
      <c r="P534" s="438"/>
      <c r="Q534" s="432"/>
      <c r="R534" s="10"/>
      <c r="S534" s="10"/>
      <c r="T534" s="10"/>
      <c r="U534" s="10"/>
      <c r="V534" s="10"/>
      <c r="W534" s="10"/>
    </row>
    <row r="535" customFormat="false" ht="14.25" hidden="false" customHeight="true" outlineLevel="0" collapsed="false">
      <c r="A535" s="329"/>
      <c r="B535" s="164"/>
      <c r="C535" s="49" t="n">
        <v>52</v>
      </c>
      <c r="D535" s="432" t="n">
        <v>210</v>
      </c>
      <c r="E535" s="74"/>
      <c r="F535" s="74"/>
      <c r="G535" s="74"/>
      <c r="H535" s="74"/>
      <c r="I535" s="74"/>
      <c r="J535" s="74"/>
      <c r="K535" s="51" t="n">
        <f aca="false">J535+I535+H535+G535+F535+E535</f>
        <v>0</v>
      </c>
      <c r="L535" s="52" t="n">
        <f aca="false">K535*D535</f>
        <v>0</v>
      </c>
      <c r="M535" s="52"/>
      <c r="N535" s="436"/>
      <c r="O535" s="10"/>
      <c r="P535" s="438"/>
      <c r="Q535" s="432"/>
      <c r="R535" s="10"/>
      <c r="S535" s="10"/>
      <c r="T535" s="10"/>
      <c r="U535" s="10"/>
      <c r="V535" s="10"/>
      <c r="W535" s="10"/>
    </row>
    <row r="536" customFormat="false" ht="14.25" hidden="false" customHeight="true" outlineLevel="0" collapsed="false">
      <c r="A536" s="169"/>
      <c r="B536" s="293"/>
      <c r="C536" s="64" t="n">
        <v>54</v>
      </c>
      <c r="D536" s="446" t="n">
        <v>235</v>
      </c>
      <c r="E536" s="313"/>
      <c r="F536" s="313"/>
      <c r="G536" s="313"/>
      <c r="H536" s="313"/>
      <c r="I536" s="313"/>
      <c r="J536" s="313"/>
      <c r="K536" s="67"/>
      <c r="L536" s="68"/>
      <c r="M536" s="68"/>
      <c r="N536" s="436"/>
      <c r="O536" s="10"/>
      <c r="P536" s="438"/>
      <c r="Q536" s="432"/>
      <c r="R536" s="10"/>
      <c r="S536" s="10"/>
      <c r="T536" s="10"/>
      <c r="U536" s="10"/>
      <c r="V536" s="10"/>
      <c r="W536" s="10"/>
    </row>
    <row r="537" customFormat="false" ht="14.25" hidden="false" customHeight="true" outlineLevel="0" collapsed="false">
      <c r="A537" s="167" t="s">
        <v>579</v>
      </c>
      <c r="B537" s="161" t="s">
        <v>71</v>
      </c>
      <c r="C537" s="36"/>
      <c r="D537" s="448" t="n">
        <v>0</v>
      </c>
      <c r="E537" s="445" t="s">
        <v>17</v>
      </c>
      <c r="F537" s="445" t="s">
        <v>187</v>
      </c>
      <c r="G537" s="445" t="s">
        <v>317</v>
      </c>
      <c r="H537" s="489"/>
      <c r="I537" s="489"/>
      <c r="J537" s="449"/>
      <c r="K537" s="44" t="n">
        <f aca="false">K538+K539+K540+K541+K542+K543+K757+K733</f>
        <v>0</v>
      </c>
      <c r="L537" s="46"/>
      <c r="M537" s="46"/>
      <c r="N537" s="436"/>
      <c r="O537" s="10"/>
      <c r="P537" s="438"/>
      <c r="Q537" s="432"/>
      <c r="R537" s="10"/>
      <c r="S537" s="10"/>
      <c r="T537" s="10"/>
      <c r="U537" s="10"/>
      <c r="V537" s="10"/>
      <c r="W537" s="10"/>
    </row>
    <row r="538" customFormat="false" ht="14.25" hidden="false" customHeight="true" outlineLevel="0" collapsed="false">
      <c r="A538" s="163"/>
      <c r="B538" s="164"/>
      <c r="C538" s="49" t="s">
        <v>580</v>
      </c>
      <c r="D538" s="432" t="n">
        <v>225</v>
      </c>
      <c r="E538" s="74"/>
      <c r="F538" s="74"/>
      <c r="G538" s="74"/>
      <c r="H538" s="479"/>
      <c r="I538" s="479"/>
      <c r="J538" s="55"/>
      <c r="K538" s="51" t="n">
        <f aca="false">J538+I538+H538+G538+F538+E538</f>
        <v>0</v>
      </c>
      <c r="L538" s="52" t="n">
        <f aca="false">K538*D538</f>
        <v>0</v>
      </c>
      <c r="M538" s="52"/>
      <c r="N538" s="436"/>
      <c r="O538" s="10"/>
      <c r="P538" s="438"/>
      <c r="Q538" s="432"/>
      <c r="R538" s="10"/>
      <c r="S538" s="10"/>
      <c r="T538" s="10"/>
      <c r="U538" s="10"/>
      <c r="V538" s="10"/>
      <c r="W538" s="10"/>
    </row>
    <row r="539" customFormat="false" ht="14.25" hidden="false" customHeight="true" outlineLevel="0" collapsed="false">
      <c r="A539" s="163"/>
      <c r="B539" s="164"/>
      <c r="C539" s="49" t="s">
        <v>581</v>
      </c>
      <c r="D539" s="432" t="n">
        <v>225</v>
      </c>
      <c r="E539" s="74"/>
      <c r="F539" s="74"/>
      <c r="G539" s="74"/>
      <c r="H539" s="479"/>
      <c r="I539" s="479"/>
      <c r="J539" s="55"/>
      <c r="K539" s="51" t="n">
        <f aca="false">J539+I539+H539+G539+F539+E539</f>
        <v>0</v>
      </c>
      <c r="L539" s="52" t="n">
        <f aca="false">K539*D539</f>
        <v>0</v>
      </c>
      <c r="M539" s="52"/>
      <c r="N539" s="436"/>
      <c r="O539" s="10"/>
      <c r="P539" s="438"/>
      <c r="Q539" s="432"/>
      <c r="R539" s="10"/>
      <c r="S539" s="10"/>
      <c r="T539" s="10"/>
      <c r="U539" s="10"/>
      <c r="V539" s="10"/>
      <c r="W539" s="10"/>
    </row>
    <row r="540" customFormat="false" ht="14.25" hidden="false" customHeight="true" outlineLevel="0" collapsed="false">
      <c r="A540" s="163"/>
      <c r="B540" s="164"/>
      <c r="C540" s="49" t="s">
        <v>582</v>
      </c>
      <c r="D540" s="432" t="n">
        <v>225</v>
      </c>
      <c r="E540" s="74"/>
      <c r="F540" s="74"/>
      <c r="G540" s="74"/>
      <c r="H540" s="479"/>
      <c r="I540" s="479"/>
      <c r="J540" s="55"/>
      <c r="K540" s="51" t="n">
        <f aca="false">J540+I540+H540+G540+F540+E540</f>
        <v>0</v>
      </c>
      <c r="L540" s="52" t="n">
        <f aca="false">K540*D540</f>
        <v>0</v>
      </c>
      <c r="M540" s="52"/>
      <c r="N540" s="436"/>
      <c r="O540" s="10"/>
      <c r="P540" s="438"/>
      <c r="Q540" s="432"/>
      <c r="R540" s="10"/>
      <c r="S540" s="10"/>
      <c r="T540" s="10"/>
      <c r="U540" s="10"/>
      <c r="V540" s="10"/>
      <c r="W540" s="10"/>
    </row>
    <row r="541" customFormat="false" ht="14.25" hidden="false" customHeight="true" outlineLevel="0" collapsed="false">
      <c r="A541" s="163"/>
      <c r="B541" s="164"/>
      <c r="C541" s="49"/>
      <c r="D541" s="432"/>
      <c r="E541" s="74"/>
      <c r="F541" s="74"/>
      <c r="G541" s="74"/>
      <c r="H541" s="479"/>
      <c r="I541" s="479"/>
      <c r="J541" s="55"/>
      <c r="K541" s="51" t="n">
        <f aca="false">J541+I541+H541+G541+F541+E541</f>
        <v>0</v>
      </c>
      <c r="L541" s="52" t="n">
        <f aca="false">K541*D541</f>
        <v>0</v>
      </c>
      <c r="M541" s="52"/>
      <c r="N541" s="436"/>
      <c r="O541" s="10"/>
      <c r="P541" s="438"/>
      <c r="Q541" s="432"/>
      <c r="R541" s="10"/>
      <c r="S541" s="10"/>
      <c r="T541" s="10"/>
      <c r="U541" s="10"/>
      <c r="V541" s="10"/>
      <c r="W541" s="10"/>
    </row>
    <row r="542" customFormat="false" ht="14.25" hidden="false" customHeight="true" outlineLevel="0" collapsed="false">
      <c r="A542" s="163"/>
      <c r="B542" s="164"/>
      <c r="C542" s="49"/>
      <c r="D542" s="432"/>
      <c r="E542" s="74"/>
      <c r="F542" s="74"/>
      <c r="G542" s="74"/>
      <c r="H542" s="479"/>
      <c r="I542" s="479"/>
      <c r="J542" s="55"/>
      <c r="K542" s="51" t="n">
        <f aca="false">J542+I542+H542+G542+F542+E542</f>
        <v>0</v>
      </c>
      <c r="L542" s="52" t="n">
        <f aca="false">K542*D542</f>
        <v>0</v>
      </c>
      <c r="M542" s="52"/>
      <c r="N542" s="436"/>
      <c r="O542" s="10"/>
      <c r="P542" s="438"/>
      <c r="Q542" s="432"/>
      <c r="R542" s="10"/>
      <c r="S542" s="10"/>
      <c r="T542" s="10"/>
      <c r="U542" s="10"/>
      <c r="V542" s="10"/>
      <c r="W542" s="10"/>
    </row>
    <row r="543" customFormat="false" ht="14.25" hidden="false" customHeight="true" outlineLevel="0" collapsed="false">
      <c r="A543" s="329"/>
      <c r="B543" s="164"/>
      <c r="C543" s="49"/>
      <c r="D543" s="432"/>
      <c r="E543" s="74"/>
      <c r="F543" s="74"/>
      <c r="G543" s="74"/>
      <c r="H543" s="479"/>
      <c r="I543" s="479"/>
      <c r="J543" s="55"/>
      <c r="K543" s="51" t="n">
        <f aca="false">J543+I543+H543+G543+F543+E543</f>
        <v>0</v>
      </c>
      <c r="L543" s="52" t="n">
        <f aca="false">K543*D543</f>
        <v>0</v>
      </c>
      <c r="M543" s="52"/>
      <c r="N543" s="436"/>
      <c r="O543" s="10"/>
      <c r="P543" s="438"/>
      <c r="Q543" s="432"/>
      <c r="R543" s="10"/>
      <c r="S543" s="10"/>
      <c r="T543" s="10"/>
      <c r="U543" s="10"/>
      <c r="V543" s="10"/>
      <c r="W543" s="10"/>
    </row>
    <row r="544" customFormat="false" ht="14.25" hidden="false" customHeight="true" outlineLevel="0" collapsed="false">
      <c r="A544" s="167" t="s">
        <v>583</v>
      </c>
      <c r="B544" s="161" t="s">
        <v>71</v>
      </c>
      <c r="C544" s="36"/>
      <c r="D544" s="448" t="n">
        <v>0</v>
      </c>
      <c r="E544" s="492" t="s">
        <v>414</v>
      </c>
      <c r="F544" s="492" t="s">
        <v>160</v>
      </c>
      <c r="G544" s="489"/>
      <c r="H544" s="489"/>
      <c r="I544" s="489"/>
      <c r="J544" s="449"/>
      <c r="K544" s="44" t="n">
        <f aca="false">K545+K546+K547+K548+K785+K549+K550+K551</f>
        <v>0</v>
      </c>
      <c r="L544" s="46"/>
      <c r="M544" s="46"/>
      <c r="N544" s="436"/>
      <c r="O544" s="10"/>
      <c r="P544" s="438"/>
      <c r="Q544" s="432"/>
      <c r="R544" s="10"/>
      <c r="S544" s="10"/>
      <c r="T544" s="10"/>
      <c r="U544" s="10"/>
      <c r="V544" s="10"/>
      <c r="W544" s="10"/>
    </row>
    <row r="545" customFormat="false" ht="14.25" hidden="false" customHeight="true" outlineLevel="0" collapsed="false">
      <c r="A545" s="163"/>
      <c r="B545" s="164"/>
      <c r="C545" s="49" t="n">
        <v>44</v>
      </c>
      <c r="D545" s="432" t="n">
        <v>220</v>
      </c>
      <c r="E545" s="49"/>
      <c r="F545" s="74"/>
      <c r="G545" s="55"/>
      <c r="H545" s="479"/>
      <c r="I545" s="479"/>
      <c r="J545" s="55"/>
      <c r="K545" s="51" t="n">
        <f aca="false">J545+I545+H545+G545+F545+E545</f>
        <v>0</v>
      </c>
      <c r="L545" s="52" t="n">
        <f aca="false">K545*D545</f>
        <v>0</v>
      </c>
      <c r="M545" s="52"/>
      <c r="N545" s="436"/>
      <c r="O545" s="10"/>
      <c r="P545" s="438"/>
      <c r="Q545" s="432"/>
      <c r="R545" s="10"/>
      <c r="S545" s="10"/>
      <c r="T545" s="10"/>
      <c r="U545" s="10"/>
      <c r="V545" s="10"/>
      <c r="W545" s="10"/>
    </row>
    <row r="546" customFormat="false" ht="14.25" hidden="false" customHeight="true" outlineLevel="0" collapsed="false">
      <c r="A546" s="163"/>
      <c r="B546" s="164"/>
      <c r="C546" s="49" t="n">
        <v>46</v>
      </c>
      <c r="D546" s="432" t="n">
        <v>220</v>
      </c>
      <c r="E546" s="49"/>
      <c r="F546" s="74"/>
      <c r="G546" s="55"/>
      <c r="H546" s="479"/>
      <c r="I546" s="479"/>
      <c r="J546" s="55"/>
      <c r="K546" s="51" t="n">
        <f aca="false">J546+I546+H546+G546+F546+E546</f>
        <v>0</v>
      </c>
      <c r="L546" s="52" t="n">
        <f aca="false">K546*D546</f>
        <v>0</v>
      </c>
      <c r="M546" s="52"/>
      <c r="N546" s="436"/>
      <c r="O546" s="10"/>
      <c r="P546" s="438"/>
      <c r="Q546" s="432"/>
      <c r="R546" s="10"/>
      <c r="S546" s="10"/>
      <c r="T546" s="10"/>
      <c r="U546" s="10"/>
      <c r="V546" s="10"/>
      <c r="W546" s="10"/>
    </row>
    <row r="547" customFormat="false" ht="14.25" hidden="false" customHeight="true" outlineLevel="0" collapsed="false">
      <c r="A547" s="163"/>
      <c r="B547" s="164"/>
      <c r="C547" s="49" t="n">
        <v>48</v>
      </c>
      <c r="D547" s="432" t="n">
        <v>240</v>
      </c>
      <c r="E547" s="49"/>
      <c r="F547" s="49"/>
      <c r="G547" s="55"/>
      <c r="H547" s="479"/>
      <c r="I547" s="479"/>
      <c r="J547" s="55"/>
      <c r="K547" s="51" t="n">
        <f aca="false">J547+I547+H547+G547+F547+E547</f>
        <v>0</v>
      </c>
      <c r="L547" s="52" t="n">
        <f aca="false">K547*D547</f>
        <v>0</v>
      </c>
      <c r="M547" s="52"/>
      <c r="N547" s="436"/>
      <c r="O547" s="10"/>
      <c r="P547" s="438"/>
      <c r="Q547" s="432"/>
      <c r="R547" s="10"/>
      <c r="S547" s="10"/>
      <c r="T547" s="10"/>
      <c r="U547" s="10"/>
      <c r="V547" s="10"/>
      <c r="W547" s="10"/>
    </row>
    <row r="548" customFormat="false" ht="14.25" hidden="false" customHeight="true" outlineLevel="0" collapsed="false">
      <c r="A548" s="163"/>
      <c r="B548" s="164"/>
      <c r="C548" s="49" t="n">
        <v>50</v>
      </c>
      <c r="D548" s="432" t="n">
        <v>240</v>
      </c>
      <c r="E548" s="49"/>
      <c r="F548" s="49"/>
      <c r="G548" s="55"/>
      <c r="H548" s="479"/>
      <c r="I548" s="479"/>
      <c r="J548" s="55"/>
      <c r="K548" s="51" t="n">
        <f aca="false">J548+I548+H548+G548+F548+E548</f>
        <v>0</v>
      </c>
      <c r="L548" s="52" t="n">
        <f aca="false">K548*D548</f>
        <v>0</v>
      </c>
      <c r="M548" s="52"/>
      <c r="N548" s="436"/>
      <c r="O548" s="10"/>
      <c r="P548" s="438"/>
      <c r="Q548" s="432"/>
      <c r="R548" s="10"/>
      <c r="S548" s="10"/>
      <c r="T548" s="10"/>
      <c r="U548" s="10"/>
      <c r="V548" s="10"/>
      <c r="W548" s="10"/>
    </row>
    <row r="549" customFormat="false" ht="14.25" hidden="false" customHeight="true" outlineLevel="0" collapsed="false">
      <c r="A549" s="163"/>
      <c r="B549" s="164"/>
      <c r="C549" s="49" t="n">
        <v>52</v>
      </c>
      <c r="D549" s="432" t="n">
        <v>270</v>
      </c>
      <c r="E549" s="49"/>
      <c r="F549" s="49"/>
      <c r="G549" s="55"/>
      <c r="H549" s="479"/>
      <c r="I549" s="479"/>
      <c r="J549" s="55"/>
      <c r="K549" s="51" t="n">
        <f aca="false">J549+I549+H549+G549+F549+E549</f>
        <v>0</v>
      </c>
      <c r="L549" s="52" t="n">
        <f aca="false">K549*D549</f>
        <v>0</v>
      </c>
      <c r="M549" s="52"/>
      <c r="N549" s="436"/>
      <c r="O549" s="10"/>
      <c r="P549" s="438"/>
      <c r="Q549" s="432"/>
      <c r="R549" s="10"/>
      <c r="S549" s="10"/>
      <c r="T549" s="10"/>
      <c r="U549" s="10"/>
      <c r="V549" s="10"/>
      <c r="W549" s="10"/>
    </row>
    <row r="550" customFormat="false" ht="14.25" hidden="false" customHeight="true" outlineLevel="0" collapsed="false">
      <c r="A550" s="163"/>
      <c r="B550" s="164"/>
      <c r="C550" s="49" t="n">
        <v>54</v>
      </c>
      <c r="D550" s="432" t="n">
        <v>270</v>
      </c>
      <c r="E550" s="49"/>
      <c r="F550" s="49"/>
      <c r="G550" s="55"/>
      <c r="H550" s="479"/>
      <c r="I550" s="479"/>
      <c r="J550" s="55"/>
      <c r="K550" s="51" t="n">
        <f aca="false">J550+I550+H550+G550+F550+E550</f>
        <v>0</v>
      </c>
      <c r="L550" s="52" t="n">
        <f aca="false">K550*D550</f>
        <v>0</v>
      </c>
      <c r="M550" s="52"/>
      <c r="N550" s="436"/>
      <c r="O550" s="10"/>
      <c r="P550" s="438"/>
      <c r="Q550" s="432"/>
      <c r="R550" s="10"/>
      <c r="S550" s="10"/>
      <c r="T550" s="10"/>
      <c r="U550" s="10"/>
      <c r="V550" s="10"/>
      <c r="W550" s="10"/>
    </row>
    <row r="551" customFormat="false" ht="14.25" hidden="false" customHeight="true" outlineLevel="0" collapsed="false">
      <c r="A551" s="163"/>
      <c r="B551" s="164"/>
      <c r="C551" s="49" t="n">
        <v>56</v>
      </c>
      <c r="D551" s="432" t="n">
        <v>290</v>
      </c>
      <c r="E551" s="49"/>
      <c r="F551" s="49"/>
      <c r="G551" s="55"/>
      <c r="H551" s="479"/>
      <c r="I551" s="479"/>
      <c r="J551" s="55"/>
      <c r="K551" s="51" t="n">
        <f aca="false">J551+I551+H551+G551+F551+E551</f>
        <v>0</v>
      </c>
      <c r="L551" s="52" t="n">
        <f aca="false">K551*D551</f>
        <v>0</v>
      </c>
      <c r="M551" s="52"/>
      <c r="N551" s="436"/>
      <c r="O551" s="10"/>
      <c r="P551" s="438"/>
      <c r="Q551" s="432"/>
      <c r="R551" s="10"/>
      <c r="S551" s="10"/>
      <c r="T551" s="10"/>
      <c r="U551" s="10"/>
      <c r="V551" s="10"/>
      <c r="W551" s="10"/>
    </row>
    <row r="552" customFormat="false" ht="14.25" hidden="false" customHeight="true" outlineLevel="0" collapsed="false">
      <c r="A552" s="163"/>
      <c r="B552" s="164"/>
      <c r="C552" s="49" t="n">
        <v>60</v>
      </c>
      <c r="D552" s="432" t="n">
        <v>315</v>
      </c>
      <c r="E552" s="74"/>
      <c r="F552" s="74"/>
      <c r="G552" s="55"/>
      <c r="H552" s="479"/>
      <c r="I552" s="479"/>
      <c r="J552" s="55"/>
      <c r="K552" s="51" t="n">
        <f aca="false">J552+I552+H552+G552+F552+E552</f>
        <v>0</v>
      </c>
      <c r="L552" s="52" t="n">
        <f aca="false">K552*D552</f>
        <v>0</v>
      </c>
      <c r="M552" s="52"/>
      <c r="N552" s="436"/>
      <c r="O552" s="10"/>
      <c r="P552" s="438"/>
      <c r="Q552" s="432"/>
      <c r="R552" s="10"/>
      <c r="S552" s="10"/>
      <c r="T552" s="10"/>
      <c r="U552" s="10"/>
      <c r="V552" s="10"/>
      <c r="W552" s="10"/>
    </row>
    <row r="553" customFormat="false" ht="14.25" hidden="false" customHeight="true" outlineLevel="0" collapsed="false">
      <c r="A553" s="167" t="s">
        <v>584</v>
      </c>
      <c r="B553" s="161" t="s">
        <v>487</v>
      </c>
      <c r="C553" s="36"/>
      <c r="D553" s="448" t="n">
        <v>0</v>
      </c>
      <c r="E553" s="492" t="s">
        <v>414</v>
      </c>
      <c r="F553" s="489"/>
      <c r="G553" s="489"/>
      <c r="H553" s="489"/>
      <c r="I553" s="489"/>
      <c r="J553" s="449"/>
      <c r="K553" s="44" t="n">
        <f aca="false">K554+K555+K556+K557+K794+K558+K559+K560</f>
        <v>0</v>
      </c>
      <c r="L553" s="46"/>
      <c r="M553" s="46"/>
      <c r="N553" s="436"/>
      <c r="O553" s="10"/>
      <c r="P553" s="438"/>
      <c r="Q553" s="432"/>
      <c r="R553" s="10"/>
      <c r="S553" s="10"/>
      <c r="T553" s="10"/>
      <c r="U553" s="10"/>
      <c r="V553" s="10"/>
      <c r="W553" s="10"/>
    </row>
    <row r="554" customFormat="false" ht="14.25" hidden="false" customHeight="true" outlineLevel="0" collapsed="false">
      <c r="A554" s="163"/>
      <c r="B554" s="164"/>
      <c r="C554" s="49" t="n">
        <v>44</v>
      </c>
      <c r="D554" s="432" t="n">
        <v>300</v>
      </c>
      <c r="E554" s="49"/>
      <c r="F554" s="55"/>
      <c r="G554" s="55"/>
      <c r="H554" s="479"/>
      <c r="I554" s="479"/>
      <c r="J554" s="55"/>
      <c r="K554" s="51" t="n">
        <f aca="false">J554+I554+H554+G554+F554+E554</f>
        <v>0</v>
      </c>
      <c r="L554" s="52" t="n">
        <f aca="false">K554*D554</f>
        <v>0</v>
      </c>
      <c r="M554" s="52"/>
      <c r="N554" s="436"/>
      <c r="O554" s="10"/>
      <c r="P554" s="438"/>
      <c r="Q554" s="432"/>
      <c r="R554" s="10"/>
      <c r="S554" s="10"/>
      <c r="T554" s="10"/>
      <c r="U554" s="10"/>
      <c r="V554" s="10"/>
      <c r="W554" s="10"/>
    </row>
    <row r="555" customFormat="false" ht="14.25" hidden="false" customHeight="true" outlineLevel="0" collapsed="false">
      <c r="A555" s="163"/>
      <c r="B555" s="164"/>
      <c r="C555" s="49" t="n">
        <v>46</v>
      </c>
      <c r="D555" s="432" t="n">
        <v>300</v>
      </c>
      <c r="E555" s="49"/>
      <c r="F555" s="55"/>
      <c r="G555" s="55"/>
      <c r="H555" s="479"/>
      <c r="I555" s="479"/>
      <c r="J555" s="55"/>
      <c r="K555" s="51" t="n">
        <f aca="false">J555+I555+H555+G555+F555+E555</f>
        <v>0</v>
      </c>
      <c r="L555" s="52" t="n">
        <f aca="false">K555*D555</f>
        <v>0</v>
      </c>
      <c r="M555" s="52"/>
      <c r="N555" s="436"/>
      <c r="O555" s="10"/>
      <c r="P555" s="438"/>
      <c r="Q555" s="432"/>
      <c r="R555" s="10"/>
      <c r="S555" s="10"/>
      <c r="T555" s="10"/>
      <c r="U555" s="10"/>
      <c r="V555" s="10"/>
      <c r="W555" s="10"/>
    </row>
    <row r="556" customFormat="false" ht="14.25" hidden="false" customHeight="true" outlineLevel="0" collapsed="false">
      <c r="A556" s="163"/>
      <c r="B556" s="164"/>
      <c r="C556" s="49" t="n">
        <v>48</v>
      </c>
      <c r="D556" s="432" t="n">
        <v>320</v>
      </c>
      <c r="E556" s="49"/>
      <c r="F556" s="55"/>
      <c r="G556" s="55"/>
      <c r="H556" s="479"/>
      <c r="I556" s="479"/>
      <c r="J556" s="55"/>
      <c r="K556" s="51" t="n">
        <f aca="false">J556+I556+H556+G556+F556+E556</f>
        <v>0</v>
      </c>
      <c r="L556" s="52" t="n">
        <f aca="false">K556*D556</f>
        <v>0</v>
      </c>
      <c r="M556" s="52"/>
      <c r="N556" s="436"/>
      <c r="O556" s="10"/>
      <c r="P556" s="438"/>
      <c r="Q556" s="432"/>
      <c r="R556" s="10"/>
      <c r="S556" s="10"/>
      <c r="T556" s="10"/>
      <c r="U556" s="10"/>
      <c r="V556" s="10"/>
      <c r="W556" s="10"/>
    </row>
    <row r="557" customFormat="false" ht="14.25" hidden="false" customHeight="true" outlineLevel="0" collapsed="false">
      <c r="A557" s="163"/>
      <c r="B557" s="164"/>
      <c r="C557" s="49" t="n">
        <v>50</v>
      </c>
      <c r="D557" s="432" t="n">
        <v>320</v>
      </c>
      <c r="E557" s="49"/>
      <c r="F557" s="55"/>
      <c r="G557" s="55"/>
      <c r="H557" s="479"/>
      <c r="I557" s="479"/>
      <c r="J557" s="55"/>
      <c r="K557" s="51" t="n">
        <f aca="false">J557+I557+H557+G557+F557+E557</f>
        <v>0</v>
      </c>
      <c r="L557" s="52" t="n">
        <f aca="false">K557*D557</f>
        <v>0</v>
      </c>
      <c r="M557" s="52"/>
      <c r="N557" s="436"/>
      <c r="O557" s="10"/>
      <c r="P557" s="438"/>
      <c r="Q557" s="432"/>
      <c r="R557" s="10"/>
      <c r="S557" s="10"/>
      <c r="T557" s="10"/>
      <c r="U557" s="10"/>
      <c r="V557" s="10"/>
      <c r="W557" s="10"/>
    </row>
    <row r="558" customFormat="false" ht="14.25" hidden="false" customHeight="true" outlineLevel="0" collapsed="false">
      <c r="A558" s="163"/>
      <c r="B558" s="164"/>
      <c r="C558" s="49" t="n">
        <v>52</v>
      </c>
      <c r="D558" s="432" t="n">
        <v>340</v>
      </c>
      <c r="E558" s="49"/>
      <c r="F558" s="55"/>
      <c r="G558" s="55"/>
      <c r="H558" s="479"/>
      <c r="I558" s="479"/>
      <c r="J558" s="55"/>
      <c r="K558" s="51" t="n">
        <f aca="false">J558+I558+H558+G558+F558+E558</f>
        <v>0</v>
      </c>
      <c r="L558" s="52" t="n">
        <f aca="false">K558*D558</f>
        <v>0</v>
      </c>
      <c r="M558" s="52"/>
      <c r="N558" s="436"/>
      <c r="O558" s="10"/>
      <c r="P558" s="438"/>
      <c r="Q558" s="432"/>
      <c r="R558" s="10"/>
      <c r="S558" s="10"/>
      <c r="T558" s="10"/>
      <c r="U558" s="10"/>
      <c r="V558" s="10"/>
      <c r="W558" s="10"/>
    </row>
    <row r="559" customFormat="false" ht="14.25" hidden="false" customHeight="true" outlineLevel="0" collapsed="false">
      <c r="A559" s="163"/>
      <c r="B559" s="164"/>
      <c r="C559" s="49" t="n">
        <v>54</v>
      </c>
      <c r="D559" s="432" t="n">
        <v>340</v>
      </c>
      <c r="E559" s="49"/>
      <c r="F559" s="55"/>
      <c r="G559" s="55"/>
      <c r="H559" s="479"/>
      <c r="I559" s="479"/>
      <c r="J559" s="55"/>
      <c r="K559" s="51" t="n">
        <f aca="false">J559+I559+H559+G559+F559+E559</f>
        <v>0</v>
      </c>
      <c r="L559" s="52" t="n">
        <f aca="false">K559*D559</f>
        <v>0</v>
      </c>
      <c r="M559" s="52"/>
      <c r="N559" s="436"/>
      <c r="O559" s="10"/>
      <c r="P559" s="438"/>
      <c r="Q559" s="432"/>
      <c r="R559" s="10"/>
      <c r="S559" s="10"/>
      <c r="T559" s="10"/>
      <c r="U559" s="10"/>
      <c r="V559" s="10"/>
      <c r="W559" s="10"/>
    </row>
    <row r="560" customFormat="false" ht="14.25" hidden="false" customHeight="true" outlineLevel="0" collapsed="false">
      <c r="A560" s="163"/>
      <c r="B560" s="164"/>
      <c r="C560" s="49" t="n">
        <v>56</v>
      </c>
      <c r="D560" s="432" t="n">
        <v>360</v>
      </c>
      <c r="E560" s="49"/>
      <c r="F560" s="55"/>
      <c r="G560" s="55"/>
      <c r="H560" s="479"/>
      <c r="I560" s="479"/>
      <c r="J560" s="55"/>
      <c r="K560" s="51" t="n">
        <f aca="false">J560+I560+H560+G560+F560+E560</f>
        <v>0</v>
      </c>
      <c r="L560" s="52" t="n">
        <f aca="false">K560*D560</f>
        <v>0</v>
      </c>
      <c r="M560" s="52"/>
      <c r="N560" s="436"/>
      <c r="O560" s="10"/>
      <c r="P560" s="438"/>
      <c r="Q560" s="432"/>
      <c r="R560" s="10"/>
      <c r="S560" s="10"/>
      <c r="T560" s="10"/>
      <c r="U560" s="10"/>
      <c r="V560" s="10"/>
      <c r="W560" s="10"/>
    </row>
    <row r="561" customFormat="false" ht="14.25" hidden="false" customHeight="true" outlineLevel="0" collapsed="false">
      <c r="A561" s="167" t="s">
        <v>585</v>
      </c>
      <c r="B561" s="161" t="s">
        <v>71</v>
      </c>
      <c r="C561" s="36"/>
      <c r="D561" s="448" t="n">
        <v>0</v>
      </c>
      <c r="E561" s="492" t="s">
        <v>414</v>
      </c>
      <c r="F561" s="445" t="s">
        <v>480</v>
      </c>
      <c r="G561" s="445" t="s">
        <v>515</v>
      </c>
      <c r="H561" s="445" t="s">
        <v>266</v>
      </c>
      <c r="I561" s="449"/>
      <c r="J561" s="449"/>
      <c r="K561" s="44" t="n">
        <f aca="false">K562+K563+K564+K565+K569+K566+K567+K568</f>
        <v>0</v>
      </c>
      <c r="L561" s="46"/>
      <c r="M561" s="46"/>
      <c r="N561" s="436"/>
      <c r="O561" s="10"/>
      <c r="P561" s="438"/>
      <c r="Q561" s="432"/>
      <c r="R561" s="10"/>
      <c r="S561" s="10"/>
      <c r="T561" s="10"/>
      <c r="U561" s="10"/>
      <c r="V561" s="10"/>
      <c r="W561" s="10"/>
    </row>
    <row r="562" customFormat="false" ht="14.25" hidden="false" customHeight="true" outlineLevel="0" collapsed="false">
      <c r="A562" s="163"/>
      <c r="B562" s="164"/>
      <c r="C562" s="49" t="n">
        <v>44</v>
      </c>
      <c r="D562" s="432" t="n">
        <v>195</v>
      </c>
      <c r="E562" s="49"/>
      <c r="F562" s="49"/>
      <c r="G562" s="49"/>
      <c r="H562" s="49"/>
      <c r="I562" s="55"/>
      <c r="J562" s="55"/>
      <c r="K562" s="51" t="n">
        <f aca="false">J562+I562+H562+G562+F562+E562</f>
        <v>0</v>
      </c>
      <c r="L562" s="52" t="n">
        <f aca="false">K562*D562</f>
        <v>0</v>
      </c>
      <c r="M562" s="52"/>
      <c r="N562" s="436"/>
      <c r="O562" s="10"/>
      <c r="P562" s="438"/>
      <c r="Q562" s="432"/>
      <c r="R562" s="10"/>
      <c r="S562" s="10"/>
      <c r="T562" s="10"/>
      <c r="U562" s="10"/>
      <c r="V562" s="10"/>
      <c r="W562" s="10"/>
    </row>
    <row r="563" customFormat="false" ht="14.25" hidden="false" customHeight="true" outlineLevel="0" collapsed="false">
      <c r="A563" s="163"/>
      <c r="B563" s="164"/>
      <c r="C563" s="49" t="n">
        <v>46</v>
      </c>
      <c r="D563" s="432" t="n">
        <v>195</v>
      </c>
      <c r="E563" s="49"/>
      <c r="F563" s="49"/>
      <c r="G563" s="49"/>
      <c r="H563" s="49"/>
      <c r="I563" s="55"/>
      <c r="J563" s="55"/>
      <c r="K563" s="51" t="n">
        <f aca="false">J563+I563+H563+G563+F563+E563</f>
        <v>0</v>
      </c>
      <c r="L563" s="52" t="n">
        <f aca="false">K563*D563</f>
        <v>0</v>
      </c>
      <c r="M563" s="52"/>
      <c r="N563" s="436"/>
      <c r="O563" s="10"/>
      <c r="P563" s="438"/>
      <c r="Q563" s="432"/>
      <c r="R563" s="10"/>
      <c r="S563" s="10"/>
      <c r="T563" s="10"/>
      <c r="U563" s="10"/>
      <c r="V563" s="10"/>
      <c r="W563" s="10"/>
    </row>
    <row r="564" customFormat="false" ht="14.25" hidden="false" customHeight="true" outlineLevel="0" collapsed="false">
      <c r="A564" s="163"/>
      <c r="B564" s="164"/>
      <c r="C564" s="49" t="n">
        <v>48</v>
      </c>
      <c r="D564" s="432" t="n">
        <v>220</v>
      </c>
      <c r="E564" s="49"/>
      <c r="F564" s="49"/>
      <c r="G564" s="49"/>
      <c r="H564" s="49"/>
      <c r="I564" s="55"/>
      <c r="J564" s="55"/>
      <c r="K564" s="51" t="n">
        <f aca="false">J564+I564+H564+G564+F564+E564</f>
        <v>0</v>
      </c>
      <c r="L564" s="52" t="n">
        <f aca="false">K564*D564</f>
        <v>0</v>
      </c>
      <c r="M564" s="52"/>
      <c r="N564" s="436"/>
      <c r="O564" s="10"/>
      <c r="P564" s="438"/>
      <c r="Q564" s="432"/>
      <c r="R564" s="10"/>
      <c r="S564" s="10"/>
      <c r="T564" s="10"/>
      <c r="U564" s="10"/>
      <c r="V564" s="10"/>
      <c r="W564" s="10"/>
    </row>
    <row r="565" customFormat="false" ht="14.25" hidden="false" customHeight="true" outlineLevel="0" collapsed="false">
      <c r="A565" s="163"/>
      <c r="B565" s="164"/>
      <c r="C565" s="49" t="n">
        <v>50</v>
      </c>
      <c r="D565" s="432" t="n">
        <v>220</v>
      </c>
      <c r="E565" s="49"/>
      <c r="F565" s="74"/>
      <c r="G565" s="74"/>
      <c r="H565" s="74"/>
      <c r="I565" s="55"/>
      <c r="J565" s="55"/>
      <c r="K565" s="51" t="n">
        <f aca="false">J565+I565+H565+G565+F565+E565</f>
        <v>0</v>
      </c>
      <c r="L565" s="52" t="n">
        <f aca="false">K565*D565</f>
        <v>0</v>
      </c>
      <c r="M565" s="52"/>
      <c r="N565" s="436"/>
      <c r="O565" s="10"/>
      <c r="P565" s="438"/>
      <c r="Q565" s="432"/>
      <c r="R565" s="10"/>
      <c r="S565" s="10"/>
      <c r="T565" s="10"/>
      <c r="U565" s="10"/>
      <c r="V565" s="10"/>
      <c r="W565" s="10"/>
    </row>
    <row r="566" customFormat="false" ht="14.25" hidden="false" customHeight="true" outlineLevel="0" collapsed="false">
      <c r="A566" s="163"/>
      <c r="B566" s="164"/>
      <c r="C566" s="49" t="n">
        <v>52</v>
      </c>
      <c r="D566" s="432" t="n">
        <v>240</v>
      </c>
      <c r="E566" s="49"/>
      <c r="F566" s="74"/>
      <c r="G566" s="74"/>
      <c r="H566" s="74"/>
      <c r="I566" s="55"/>
      <c r="J566" s="55"/>
      <c r="K566" s="51" t="n">
        <f aca="false">J566+I566+H566+G566+F566+E566</f>
        <v>0</v>
      </c>
      <c r="L566" s="52" t="n">
        <f aca="false">K566*D566</f>
        <v>0</v>
      </c>
      <c r="M566" s="52"/>
      <c r="N566" s="436"/>
      <c r="O566" s="10"/>
      <c r="P566" s="438"/>
      <c r="Q566" s="432"/>
      <c r="R566" s="10"/>
      <c r="S566" s="10"/>
      <c r="T566" s="10"/>
      <c r="U566" s="10"/>
      <c r="V566" s="10"/>
      <c r="W566" s="10"/>
    </row>
    <row r="567" customFormat="false" ht="14.25" hidden="false" customHeight="true" outlineLevel="0" collapsed="false">
      <c r="A567" s="163"/>
      <c r="B567" s="164"/>
      <c r="C567" s="49" t="n">
        <v>54</v>
      </c>
      <c r="D567" s="432" t="n">
        <v>240</v>
      </c>
      <c r="E567" s="49"/>
      <c r="F567" s="74"/>
      <c r="G567" s="74"/>
      <c r="H567" s="74"/>
      <c r="I567" s="55"/>
      <c r="J567" s="55"/>
      <c r="K567" s="51" t="n">
        <f aca="false">J567+I567+H567+G567+F567+E567</f>
        <v>0</v>
      </c>
      <c r="L567" s="52" t="n">
        <f aca="false">K567*D567</f>
        <v>0</v>
      </c>
      <c r="M567" s="52"/>
      <c r="N567" s="436"/>
      <c r="O567" s="10"/>
      <c r="P567" s="438"/>
      <c r="Q567" s="432"/>
      <c r="R567" s="10"/>
      <c r="S567" s="10"/>
      <c r="T567" s="10"/>
      <c r="U567" s="10"/>
      <c r="V567" s="10"/>
      <c r="W567" s="10"/>
    </row>
    <row r="568" customFormat="false" ht="14.25" hidden="false" customHeight="true" outlineLevel="0" collapsed="false">
      <c r="A568" s="163"/>
      <c r="B568" s="164"/>
      <c r="C568" s="49" t="n">
        <v>56</v>
      </c>
      <c r="D568" s="432" t="n">
        <v>260</v>
      </c>
      <c r="E568" s="49"/>
      <c r="F568" s="74"/>
      <c r="G568" s="74"/>
      <c r="H568" s="74"/>
      <c r="I568" s="55"/>
      <c r="J568" s="55"/>
      <c r="K568" s="51" t="n">
        <f aca="false">J568+I568+H568+G568+F568+E568</f>
        <v>0</v>
      </c>
      <c r="L568" s="52" t="n">
        <f aca="false">K568*D568</f>
        <v>0</v>
      </c>
      <c r="M568" s="52"/>
      <c r="N568" s="436"/>
      <c r="O568" s="10"/>
      <c r="P568" s="438"/>
      <c r="Q568" s="432"/>
      <c r="R568" s="10"/>
      <c r="S568" s="10"/>
      <c r="T568" s="10"/>
      <c r="U568" s="10"/>
      <c r="V568" s="10"/>
      <c r="W568" s="10"/>
    </row>
    <row r="569" customFormat="false" ht="14.25" hidden="false" customHeight="true" outlineLevel="0" collapsed="false">
      <c r="A569" s="169"/>
      <c r="B569" s="293"/>
      <c r="C569" s="64" t="n">
        <v>60</v>
      </c>
      <c r="D569" s="446" t="n">
        <v>285</v>
      </c>
      <c r="E569" s="64"/>
      <c r="F569" s="74"/>
      <c r="G569" s="313"/>
      <c r="H569" s="313"/>
      <c r="I569" s="66"/>
      <c r="J569" s="66"/>
      <c r="K569" s="67" t="n">
        <f aca="false">J569+I569+H569+G569+F569+E569</f>
        <v>0</v>
      </c>
      <c r="L569" s="68" t="n">
        <f aca="false">K569*D569</f>
        <v>0</v>
      </c>
      <c r="M569" s="68"/>
      <c r="N569" s="436"/>
      <c r="O569" s="10"/>
      <c r="P569" s="438"/>
      <c r="Q569" s="432"/>
      <c r="R569" s="10"/>
      <c r="S569" s="10"/>
      <c r="T569" s="10"/>
      <c r="U569" s="10"/>
      <c r="V569" s="10"/>
      <c r="W569" s="10"/>
    </row>
    <row r="570" customFormat="false" ht="14.25" hidden="false" customHeight="true" outlineLevel="0" collapsed="false">
      <c r="A570" s="167" t="s">
        <v>586</v>
      </c>
      <c r="B570" s="161" t="s">
        <v>71</v>
      </c>
      <c r="C570" s="36"/>
      <c r="D570" s="448" t="n">
        <v>0</v>
      </c>
      <c r="E570" s="492" t="s">
        <v>414</v>
      </c>
      <c r="F570" s="445" t="s">
        <v>515</v>
      </c>
      <c r="G570" s="445" t="s">
        <v>160</v>
      </c>
      <c r="H570" s="449"/>
      <c r="I570" s="449"/>
      <c r="J570" s="449"/>
      <c r="K570" s="44"/>
      <c r="L570" s="46"/>
      <c r="M570" s="46"/>
      <c r="N570" s="436"/>
      <c r="O570" s="10"/>
      <c r="P570" s="438"/>
      <c r="Q570" s="432"/>
      <c r="R570" s="10"/>
      <c r="S570" s="10"/>
      <c r="T570" s="10"/>
      <c r="U570" s="10"/>
      <c r="V570" s="10"/>
      <c r="W570" s="10"/>
    </row>
    <row r="571" customFormat="false" ht="14.25" hidden="false" customHeight="true" outlineLevel="0" collapsed="false">
      <c r="A571" s="163"/>
      <c r="B571" s="164"/>
      <c r="C571" s="49" t="n">
        <v>44</v>
      </c>
      <c r="D571" s="432" t="n">
        <v>153</v>
      </c>
      <c r="E571" s="49"/>
      <c r="F571" s="49"/>
      <c r="G571" s="49"/>
      <c r="H571" s="55"/>
      <c r="I571" s="55"/>
      <c r="J571" s="55"/>
      <c r="K571" s="51" t="n">
        <f aca="false">J571+I571+H571+G571+F571+E571</f>
        <v>0</v>
      </c>
      <c r="L571" s="52" t="n">
        <f aca="false">K571*D571</f>
        <v>0</v>
      </c>
      <c r="M571" s="52"/>
      <c r="N571" s="436"/>
      <c r="O571" s="10"/>
      <c r="P571" s="438"/>
      <c r="Q571" s="432"/>
      <c r="R571" s="10"/>
      <c r="S571" s="10"/>
      <c r="T571" s="10"/>
      <c r="U571" s="10"/>
      <c r="V571" s="10"/>
      <c r="W571" s="10"/>
    </row>
    <row r="572" customFormat="false" ht="14.25" hidden="false" customHeight="true" outlineLevel="0" collapsed="false">
      <c r="A572" s="163"/>
      <c r="B572" s="164"/>
      <c r="C572" s="49" t="n">
        <v>46</v>
      </c>
      <c r="D572" s="432" t="n">
        <v>153</v>
      </c>
      <c r="E572" s="49"/>
      <c r="F572" s="49"/>
      <c r="G572" s="49"/>
      <c r="H572" s="55"/>
      <c r="I572" s="55"/>
      <c r="J572" s="55"/>
      <c r="K572" s="51" t="n">
        <f aca="false">J572+I572+H572+G572+F572+E572</f>
        <v>0</v>
      </c>
      <c r="L572" s="52" t="n">
        <f aca="false">K572*D572</f>
        <v>0</v>
      </c>
      <c r="M572" s="52"/>
      <c r="N572" s="436"/>
      <c r="O572" s="10"/>
      <c r="P572" s="438"/>
      <c r="Q572" s="432"/>
      <c r="R572" s="10"/>
      <c r="S572" s="10"/>
      <c r="T572" s="10"/>
      <c r="U572" s="10"/>
      <c r="V572" s="10"/>
      <c r="W572" s="10"/>
    </row>
    <row r="573" customFormat="false" ht="14.25" hidden="false" customHeight="true" outlineLevel="0" collapsed="false">
      <c r="A573" s="163"/>
      <c r="B573" s="164"/>
      <c r="C573" s="49" t="n">
        <v>48</v>
      </c>
      <c r="D573" s="432" t="n">
        <v>170</v>
      </c>
      <c r="E573" s="49"/>
      <c r="F573" s="49"/>
      <c r="G573" s="49"/>
      <c r="H573" s="55"/>
      <c r="I573" s="55"/>
      <c r="J573" s="55"/>
      <c r="K573" s="51" t="n">
        <f aca="false">J573+I573+H573+G573+F573+E573</f>
        <v>0</v>
      </c>
      <c r="L573" s="52" t="n">
        <f aca="false">K573*D573</f>
        <v>0</v>
      </c>
      <c r="M573" s="52"/>
      <c r="N573" s="436"/>
      <c r="O573" s="10"/>
      <c r="P573" s="438"/>
      <c r="Q573" s="432"/>
      <c r="R573" s="10"/>
      <c r="S573" s="10"/>
      <c r="T573" s="10"/>
      <c r="U573" s="10"/>
      <c r="V573" s="10"/>
      <c r="W573" s="10"/>
    </row>
    <row r="574" customFormat="false" ht="14.25" hidden="false" customHeight="true" outlineLevel="0" collapsed="false">
      <c r="A574" s="163"/>
      <c r="B574" s="164"/>
      <c r="C574" s="49" t="n">
        <v>50</v>
      </c>
      <c r="D574" s="432" t="n">
        <v>170</v>
      </c>
      <c r="E574" s="49"/>
      <c r="F574" s="74"/>
      <c r="G574" s="74"/>
      <c r="H574" s="55"/>
      <c r="I574" s="55"/>
      <c r="J574" s="55"/>
      <c r="K574" s="51" t="n">
        <f aca="false">J574+I574+H574+G574+F574+E574</f>
        <v>0</v>
      </c>
      <c r="L574" s="52" t="n">
        <f aca="false">K574*D574</f>
        <v>0</v>
      </c>
      <c r="M574" s="52"/>
      <c r="N574" s="436"/>
      <c r="O574" s="10"/>
      <c r="P574" s="438"/>
      <c r="Q574" s="432"/>
      <c r="R574" s="10"/>
      <c r="S574" s="10"/>
      <c r="T574" s="10"/>
      <c r="U574" s="10"/>
      <c r="V574" s="10"/>
      <c r="W574" s="10"/>
    </row>
    <row r="575" customFormat="false" ht="14.25" hidden="false" customHeight="true" outlineLevel="0" collapsed="false">
      <c r="A575" s="163"/>
      <c r="B575" s="164"/>
      <c r="C575" s="49" t="n">
        <v>52</v>
      </c>
      <c r="D575" s="432" t="n">
        <v>190</v>
      </c>
      <c r="E575" s="49"/>
      <c r="F575" s="74"/>
      <c r="G575" s="74"/>
      <c r="H575" s="55"/>
      <c r="I575" s="55"/>
      <c r="J575" s="55"/>
      <c r="K575" s="51" t="n">
        <f aca="false">J575+I575+H575+G575+F575+E575</f>
        <v>0</v>
      </c>
      <c r="L575" s="52" t="n">
        <f aca="false">K575*D575</f>
        <v>0</v>
      </c>
      <c r="M575" s="52"/>
      <c r="N575" s="436"/>
      <c r="O575" s="10"/>
      <c r="P575" s="438"/>
      <c r="Q575" s="432"/>
      <c r="R575" s="10"/>
      <c r="S575" s="10"/>
      <c r="T575" s="10"/>
      <c r="U575" s="10"/>
      <c r="V575" s="10"/>
      <c r="W575" s="10"/>
    </row>
    <row r="576" customFormat="false" ht="14.25" hidden="false" customHeight="true" outlineLevel="0" collapsed="false">
      <c r="A576" s="163"/>
      <c r="B576" s="164"/>
      <c r="C576" s="49" t="n">
        <v>54</v>
      </c>
      <c r="D576" s="432" t="n">
        <v>190</v>
      </c>
      <c r="E576" s="49"/>
      <c r="F576" s="74"/>
      <c r="G576" s="74"/>
      <c r="H576" s="55"/>
      <c r="I576" s="55"/>
      <c r="J576" s="55"/>
      <c r="K576" s="51" t="n">
        <f aca="false">J576+I576+H576+G576+F576+E576</f>
        <v>0</v>
      </c>
      <c r="L576" s="52" t="n">
        <f aca="false">K576*D576</f>
        <v>0</v>
      </c>
      <c r="M576" s="52"/>
      <c r="N576" s="436"/>
      <c r="O576" s="10"/>
      <c r="P576" s="438"/>
      <c r="Q576" s="432"/>
      <c r="R576" s="10"/>
      <c r="S576" s="10"/>
      <c r="T576" s="10"/>
      <c r="U576" s="10"/>
      <c r="V576" s="10"/>
      <c r="W576" s="10"/>
    </row>
    <row r="577" customFormat="false" ht="14.25" hidden="false" customHeight="true" outlineLevel="0" collapsed="false">
      <c r="A577" s="163"/>
      <c r="B577" s="164"/>
      <c r="C577" s="49" t="n">
        <v>56</v>
      </c>
      <c r="D577" s="432" t="n">
        <v>205</v>
      </c>
      <c r="E577" s="49"/>
      <c r="F577" s="74"/>
      <c r="G577" s="74"/>
      <c r="H577" s="55"/>
      <c r="I577" s="55"/>
      <c r="J577" s="55"/>
      <c r="K577" s="51" t="n">
        <f aca="false">J577+I577+H577+G577+F577+E577</f>
        <v>0</v>
      </c>
      <c r="L577" s="52" t="n">
        <f aca="false">K577*D577</f>
        <v>0</v>
      </c>
      <c r="M577" s="52"/>
      <c r="N577" s="436"/>
      <c r="O577" s="10"/>
      <c r="P577" s="438"/>
      <c r="Q577" s="432"/>
      <c r="R577" s="10"/>
      <c r="S577" s="10"/>
      <c r="T577" s="10"/>
      <c r="U577" s="10"/>
      <c r="V577" s="10"/>
      <c r="W577" s="10"/>
    </row>
    <row r="578" customFormat="false" ht="14.25" hidden="false" customHeight="true" outlineLevel="0" collapsed="false">
      <c r="A578" s="167" t="s">
        <v>587</v>
      </c>
      <c r="B578" s="161"/>
      <c r="C578" s="36"/>
      <c r="D578" s="432" t="n">
        <v>0</v>
      </c>
      <c r="E578" s="78" t="s">
        <v>588</v>
      </c>
      <c r="F578" s="78" t="s">
        <v>589</v>
      </c>
      <c r="G578" s="78" t="s">
        <v>590</v>
      </c>
      <c r="H578" s="78" t="s">
        <v>591</v>
      </c>
      <c r="I578" s="78" t="s">
        <v>592</v>
      </c>
      <c r="J578" s="78" t="s">
        <v>593</v>
      </c>
      <c r="K578" s="51"/>
      <c r="L578" s="46"/>
      <c r="M578" s="46"/>
      <c r="N578" s="436"/>
      <c r="O578" s="10"/>
      <c r="P578" s="438"/>
      <c r="Q578" s="432"/>
      <c r="R578" s="10"/>
      <c r="S578" s="10"/>
      <c r="T578" s="10"/>
      <c r="U578" s="10"/>
      <c r="V578" s="10"/>
      <c r="W578" s="10"/>
    </row>
    <row r="579" customFormat="false" ht="14.25" hidden="false" customHeight="true" outlineLevel="0" collapsed="false">
      <c r="A579" s="163"/>
      <c r="B579" s="164"/>
      <c r="C579" s="49" t="s">
        <v>594</v>
      </c>
      <c r="D579" s="432" t="n">
        <v>16</v>
      </c>
      <c r="E579" s="49"/>
      <c r="F579" s="49"/>
      <c r="G579" s="49"/>
      <c r="H579" s="49"/>
      <c r="I579" s="49"/>
      <c r="J579" s="49"/>
      <c r="K579" s="51" t="n">
        <f aca="false">J579+I579+H579+G579+F579+E579</f>
        <v>0</v>
      </c>
      <c r="L579" s="52" t="n">
        <f aca="false">K579*D579</f>
        <v>0</v>
      </c>
      <c r="M579" s="52"/>
      <c r="N579" s="436"/>
      <c r="O579" s="10"/>
      <c r="P579" s="438"/>
      <c r="Q579" s="432"/>
      <c r="R579" s="10"/>
      <c r="S579" s="10"/>
      <c r="T579" s="10"/>
      <c r="U579" s="10"/>
      <c r="V579" s="10"/>
      <c r="W579" s="10"/>
    </row>
    <row r="580" customFormat="false" ht="14.25" hidden="false" customHeight="true" outlineLevel="0" collapsed="false">
      <c r="A580" s="163"/>
      <c r="B580" s="164"/>
      <c r="C580" s="49" t="s">
        <v>595</v>
      </c>
      <c r="D580" s="432" t="n">
        <v>16</v>
      </c>
      <c r="E580" s="49"/>
      <c r="F580" s="49"/>
      <c r="G580" s="49"/>
      <c r="H580" s="49"/>
      <c r="I580" s="49"/>
      <c r="J580" s="49"/>
      <c r="K580" s="51" t="n">
        <f aca="false">J580+I580+H580+G580+F580+E580</f>
        <v>0</v>
      </c>
      <c r="L580" s="52" t="n">
        <f aca="false">K580*D580</f>
        <v>0</v>
      </c>
      <c r="M580" s="52"/>
      <c r="N580" s="436"/>
      <c r="O580" s="10"/>
      <c r="P580" s="438"/>
      <c r="Q580" s="432"/>
      <c r="R580" s="10"/>
      <c r="S580" s="10"/>
      <c r="T580" s="10"/>
      <c r="U580" s="10"/>
      <c r="V580" s="10"/>
      <c r="W580" s="10"/>
    </row>
    <row r="581" customFormat="false" ht="14.25" hidden="false" customHeight="true" outlineLevel="0" collapsed="false">
      <c r="A581" s="163"/>
      <c r="B581" s="166"/>
      <c r="C581" s="49" t="s">
        <v>596</v>
      </c>
      <c r="D581" s="432" t="n">
        <v>16</v>
      </c>
      <c r="E581" s="49"/>
      <c r="F581" s="49"/>
      <c r="G581" s="49"/>
      <c r="H581" s="49"/>
      <c r="I581" s="49"/>
      <c r="J581" s="49"/>
      <c r="K581" s="51" t="n">
        <f aca="false">J581+I581+H581+G581+F581+E581</f>
        <v>0</v>
      </c>
      <c r="L581" s="52" t="n">
        <f aca="false">K581*D581</f>
        <v>0</v>
      </c>
      <c r="M581" s="52"/>
      <c r="N581" s="436"/>
      <c r="O581" s="10"/>
      <c r="P581" s="438"/>
      <c r="Q581" s="432"/>
      <c r="R581" s="10"/>
      <c r="S581" s="10"/>
      <c r="T581" s="10"/>
      <c r="U581" s="10"/>
      <c r="V581" s="10"/>
      <c r="W581" s="10"/>
    </row>
    <row r="582" customFormat="false" ht="14.25" hidden="false" customHeight="true" outlineLevel="0" collapsed="false">
      <c r="B582" s="166"/>
      <c r="C582" s="55"/>
      <c r="D582" s="432" t="n">
        <v>0</v>
      </c>
      <c r="E582" s="55"/>
      <c r="F582" s="55"/>
      <c r="G582" s="55"/>
      <c r="H582" s="55"/>
      <c r="I582" s="55"/>
      <c r="J582" s="55"/>
      <c r="K582" s="51" t="n">
        <f aca="false">J582+I582+H582+G582+F582+E582</f>
        <v>0</v>
      </c>
      <c r="L582" s="52" t="n">
        <f aca="false">K582*D582</f>
        <v>0</v>
      </c>
      <c r="M582" s="52"/>
      <c r="N582" s="436"/>
      <c r="O582" s="10"/>
      <c r="P582" s="438"/>
      <c r="Q582" s="432"/>
      <c r="R582" s="10"/>
      <c r="S582" s="10"/>
      <c r="T582" s="10"/>
      <c r="U582" s="10"/>
      <c r="V582" s="10"/>
      <c r="W582" s="10"/>
    </row>
    <row r="583" customFormat="false" ht="14.25" hidden="false" customHeight="true" outlineLevel="0" collapsed="false">
      <c r="B583" s="166"/>
      <c r="C583" s="55"/>
      <c r="D583" s="432" t="n">
        <v>0</v>
      </c>
      <c r="E583" s="55"/>
      <c r="F583" s="55"/>
      <c r="G583" s="55"/>
      <c r="H583" s="55"/>
      <c r="I583" s="55"/>
      <c r="J583" s="55"/>
      <c r="K583" s="51" t="n">
        <f aca="false">J583+I583+H583+G583+F583+E583</f>
        <v>0</v>
      </c>
      <c r="L583" s="52" t="n">
        <f aca="false">K583*D583</f>
        <v>0</v>
      </c>
      <c r="M583" s="52"/>
      <c r="N583" s="436"/>
      <c r="O583" s="10"/>
      <c r="P583" s="438"/>
      <c r="Q583" s="432"/>
      <c r="R583" s="10"/>
      <c r="S583" s="10"/>
      <c r="T583" s="10"/>
      <c r="U583" s="10"/>
      <c r="V583" s="10"/>
      <c r="W583" s="10"/>
    </row>
    <row r="584" customFormat="false" ht="14.25" hidden="false" customHeight="true" outlineLevel="0" collapsed="false">
      <c r="A584" s="0" t="s">
        <v>597</v>
      </c>
      <c r="B584" s="166"/>
      <c r="C584" s="55"/>
      <c r="D584" s="432" t="n">
        <v>0</v>
      </c>
      <c r="E584" s="55"/>
      <c r="F584" s="55"/>
      <c r="G584" s="55"/>
      <c r="H584" s="55"/>
      <c r="I584" s="55"/>
      <c r="J584" s="55"/>
      <c r="K584" s="51" t="n">
        <f aca="false">J584+I584+H584+G584+F584+E584</f>
        <v>0</v>
      </c>
      <c r="L584" s="52" t="n">
        <f aca="false">K584*D584</f>
        <v>0</v>
      </c>
      <c r="M584" s="52"/>
      <c r="N584" s="436"/>
      <c r="O584" s="10"/>
      <c r="P584" s="438"/>
      <c r="Q584" s="432"/>
      <c r="R584" s="10"/>
      <c r="S584" s="10"/>
      <c r="T584" s="10"/>
      <c r="U584" s="10"/>
      <c r="V584" s="10"/>
      <c r="W584" s="10"/>
    </row>
    <row r="585" customFormat="false" ht="14.25" hidden="false" customHeight="true" outlineLevel="0" collapsed="false">
      <c r="A585" s="167" t="s">
        <v>598</v>
      </c>
      <c r="B585" s="161" t="s">
        <v>599</v>
      </c>
      <c r="C585" s="36"/>
      <c r="D585" s="432" t="n">
        <v>0</v>
      </c>
      <c r="E585" s="78" t="s">
        <v>160</v>
      </c>
      <c r="F585" s="78" t="s">
        <v>414</v>
      </c>
      <c r="G585" s="78" t="s">
        <v>337</v>
      </c>
      <c r="H585" s="78" t="s">
        <v>58</v>
      </c>
      <c r="I585" s="78" t="s">
        <v>310</v>
      </c>
      <c r="J585" s="78" t="s">
        <v>302</v>
      </c>
      <c r="K585" s="51"/>
      <c r="L585" s="46"/>
      <c r="M585" s="46"/>
      <c r="N585" s="436"/>
      <c r="O585" s="10"/>
      <c r="P585" s="438"/>
      <c r="Q585" s="432"/>
      <c r="R585" s="10"/>
      <c r="S585" s="10"/>
      <c r="T585" s="10"/>
      <c r="U585" s="10"/>
      <c r="V585" s="10"/>
      <c r="W585" s="10"/>
    </row>
    <row r="586" customFormat="false" ht="14.25" hidden="false" customHeight="true" outlineLevel="0" collapsed="false">
      <c r="A586" s="163"/>
      <c r="B586" s="164"/>
      <c r="C586" s="49" t="s">
        <v>595</v>
      </c>
      <c r="D586" s="432" t="n">
        <v>24</v>
      </c>
      <c r="E586" s="49"/>
      <c r="F586" s="49"/>
      <c r="G586" s="49"/>
      <c r="H586" s="49"/>
      <c r="I586" s="49"/>
      <c r="J586" s="49"/>
      <c r="K586" s="51" t="n">
        <f aca="false">J586+I586+H586+G586+F586+E586</f>
        <v>0</v>
      </c>
      <c r="L586" s="52" t="n">
        <f aca="false">K586*D586</f>
        <v>0</v>
      </c>
      <c r="M586" s="52"/>
      <c r="N586" s="436"/>
      <c r="O586" s="10"/>
      <c r="P586" s="438"/>
      <c r="Q586" s="432"/>
      <c r="R586" s="10"/>
      <c r="S586" s="10"/>
      <c r="T586" s="10"/>
      <c r="U586" s="10"/>
      <c r="V586" s="10"/>
      <c r="W586" s="10"/>
    </row>
    <row r="587" customFormat="false" ht="14.25" hidden="false" customHeight="true" outlineLevel="0" collapsed="false">
      <c r="A587" s="163"/>
      <c r="B587" s="164"/>
      <c r="C587" s="49" t="s">
        <v>596</v>
      </c>
      <c r="D587" s="432" t="n">
        <v>24</v>
      </c>
      <c r="E587" s="49"/>
      <c r="F587" s="49"/>
      <c r="G587" s="49"/>
      <c r="H587" s="49"/>
      <c r="I587" s="49"/>
      <c r="J587" s="49"/>
      <c r="K587" s="51" t="n">
        <f aca="false">J587+I587+H587+G587+F587+E587</f>
        <v>0</v>
      </c>
      <c r="L587" s="52" t="n">
        <f aca="false">K587*D587</f>
        <v>0</v>
      </c>
      <c r="M587" s="52"/>
      <c r="N587" s="436"/>
      <c r="O587" s="10"/>
      <c r="P587" s="438"/>
      <c r="Q587" s="432"/>
      <c r="R587" s="10"/>
      <c r="S587" s="10"/>
      <c r="T587" s="10"/>
      <c r="U587" s="10"/>
      <c r="V587" s="10"/>
      <c r="W587" s="10"/>
    </row>
    <row r="588" customFormat="false" ht="14.25" hidden="false" customHeight="true" outlineLevel="0" collapsed="false">
      <c r="A588" s="163"/>
      <c r="B588" s="166"/>
      <c r="C588" s="55"/>
      <c r="D588" s="432" t="n">
        <v>0</v>
      </c>
      <c r="E588" s="55"/>
      <c r="F588" s="55"/>
      <c r="G588" s="55"/>
      <c r="H588" s="55"/>
      <c r="I588" s="55"/>
      <c r="J588" s="55"/>
      <c r="K588" s="51" t="n">
        <f aca="false">J588+I588+H588+G588+F588+E588</f>
        <v>0</v>
      </c>
      <c r="L588" s="52" t="n">
        <f aca="false">K588*D588</f>
        <v>0</v>
      </c>
      <c r="M588" s="52"/>
      <c r="N588" s="436"/>
      <c r="O588" s="10"/>
      <c r="P588" s="438"/>
      <c r="Q588" s="432"/>
      <c r="R588" s="10"/>
      <c r="S588" s="10"/>
      <c r="T588" s="10"/>
      <c r="U588" s="10"/>
      <c r="V588" s="10"/>
      <c r="W588" s="10"/>
    </row>
    <row r="589" customFormat="false" ht="14.25" hidden="false" customHeight="true" outlineLevel="0" collapsed="false">
      <c r="B589" s="166"/>
      <c r="C589" s="55"/>
      <c r="D589" s="432" t="n">
        <v>0</v>
      </c>
      <c r="E589" s="55"/>
      <c r="F589" s="55"/>
      <c r="G589" s="55"/>
      <c r="H589" s="55"/>
      <c r="I589" s="55"/>
      <c r="J589" s="55"/>
      <c r="K589" s="51" t="n">
        <f aca="false">J589+I589+H589+G589+F589+E589</f>
        <v>0</v>
      </c>
      <c r="L589" s="52" t="n">
        <f aca="false">K589*D589</f>
        <v>0</v>
      </c>
      <c r="M589" s="52"/>
      <c r="N589" s="436"/>
      <c r="O589" s="10"/>
      <c r="P589" s="438"/>
      <c r="Q589" s="432"/>
      <c r="R589" s="10"/>
      <c r="S589" s="10"/>
      <c r="T589" s="10"/>
      <c r="U589" s="10"/>
      <c r="V589" s="10"/>
      <c r="W589" s="10"/>
    </row>
    <row r="590" customFormat="false" ht="14.25" hidden="false" customHeight="true" outlineLevel="0" collapsed="false">
      <c r="B590" s="166"/>
      <c r="C590" s="55"/>
      <c r="D590" s="432" t="n">
        <v>0</v>
      </c>
      <c r="E590" s="55"/>
      <c r="F590" s="55"/>
      <c r="G590" s="55"/>
      <c r="H590" s="55"/>
      <c r="I590" s="55"/>
      <c r="J590" s="55"/>
      <c r="K590" s="51" t="n">
        <f aca="false">J590+I590+H590+G590+F590+E590</f>
        <v>0</v>
      </c>
      <c r="L590" s="52" t="n">
        <f aca="false">K590*D590</f>
        <v>0</v>
      </c>
      <c r="M590" s="52"/>
      <c r="N590" s="436"/>
      <c r="O590" s="10"/>
      <c r="P590" s="438"/>
      <c r="Q590" s="432"/>
      <c r="R590" s="10"/>
      <c r="S590" s="10"/>
      <c r="T590" s="10"/>
      <c r="U590" s="10"/>
      <c r="V590" s="10"/>
      <c r="W590" s="10"/>
    </row>
    <row r="591" customFormat="false" ht="14.25" hidden="false" customHeight="true" outlineLevel="0" collapsed="false">
      <c r="A591" s="167" t="s">
        <v>600</v>
      </c>
      <c r="B591" s="161" t="s">
        <v>601</v>
      </c>
      <c r="C591" s="36"/>
      <c r="D591" s="432" t="n">
        <v>0</v>
      </c>
      <c r="E591" s="78" t="s">
        <v>592</v>
      </c>
      <c r="F591" s="78" t="s">
        <v>588</v>
      </c>
      <c r="G591" s="89"/>
      <c r="H591" s="89"/>
      <c r="I591" s="89"/>
      <c r="J591" s="89"/>
      <c r="K591" s="51"/>
      <c r="L591" s="46"/>
      <c r="M591" s="46"/>
      <c r="N591" s="436"/>
      <c r="O591" s="10"/>
      <c r="P591" s="438"/>
      <c r="Q591" s="432"/>
      <c r="R591" s="10"/>
      <c r="S591" s="10"/>
      <c r="T591" s="10"/>
      <c r="U591" s="10"/>
      <c r="V591" s="10"/>
      <c r="W591" s="10"/>
    </row>
    <row r="592" customFormat="false" ht="14.25" hidden="false" customHeight="true" outlineLevel="0" collapsed="false">
      <c r="A592" s="163"/>
      <c r="B592" s="164"/>
      <c r="C592" s="49" t="s">
        <v>595</v>
      </c>
      <c r="D592" s="432" t="n">
        <v>24</v>
      </c>
      <c r="E592" s="49"/>
      <c r="F592" s="49"/>
      <c r="G592" s="55"/>
      <c r="H592" s="55"/>
      <c r="I592" s="55"/>
      <c r="J592" s="55"/>
      <c r="K592" s="51" t="n">
        <f aca="false">J592+I592+H592+G592+F592+E592</f>
        <v>0</v>
      </c>
      <c r="L592" s="52" t="n">
        <f aca="false">K592*D592</f>
        <v>0</v>
      </c>
      <c r="M592" s="52"/>
      <c r="N592" s="436"/>
      <c r="O592" s="10"/>
      <c r="P592" s="438"/>
      <c r="Q592" s="432"/>
      <c r="R592" s="10"/>
      <c r="S592" s="10"/>
      <c r="T592" s="10"/>
      <c r="U592" s="10"/>
      <c r="V592" s="10"/>
      <c r="W592" s="10"/>
    </row>
    <row r="593" customFormat="false" ht="14.25" hidden="false" customHeight="true" outlineLevel="0" collapsed="false">
      <c r="A593" s="163"/>
      <c r="B593" s="164"/>
      <c r="C593" s="49" t="s">
        <v>596</v>
      </c>
      <c r="D593" s="432" t="n">
        <v>24</v>
      </c>
      <c r="E593" s="49"/>
      <c r="F593" s="49"/>
      <c r="G593" s="55"/>
      <c r="H593" s="55"/>
      <c r="I593" s="55"/>
      <c r="J593" s="55"/>
      <c r="K593" s="51" t="n">
        <f aca="false">J593+I593+H593+G593+F593+E593</f>
        <v>0</v>
      </c>
      <c r="L593" s="52" t="n">
        <f aca="false">K593*D593</f>
        <v>0</v>
      </c>
      <c r="M593" s="52"/>
      <c r="N593" s="436"/>
      <c r="O593" s="10"/>
      <c r="P593" s="438"/>
      <c r="Q593" s="432"/>
      <c r="R593" s="10"/>
      <c r="S593" s="10"/>
      <c r="T593" s="10"/>
      <c r="U593" s="10"/>
      <c r="V593" s="10"/>
      <c r="W593" s="10"/>
    </row>
    <row r="594" customFormat="false" ht="14.25" hidden="false" customHeight="true" outlineLevel="0" collapsed="false">
      <c r="A594" s="163"/>
      <c r="B594" s="166"/>
      <c r="C594" s="55"/>
      <c r="D594" s="432" t="n">
        <v>0</v>
      </c>
      <c r="E594" s="55"/>
      <c r="F594" s="55"/>
      <c r="G594" s="55"/>
      <c r="H594" s="55"/>
      <c r="I594" s="55"/>
      <c r="J594" s="55"/>
      <c r="K594" s="51" t="n">
        <f aca="false">J594+I594+H594+G594+F594+E594</f>
        <v>0</v>
      </c>
      <c r="L594" s="52" t="n">
        <f aca="false">K594*D594</f>
        <v>0</v>
      </c>
      <c r="M594" s="52"/>
      <c r="N594" s="436"/>
      <c r="O594" s="10"/>
      <c r="P594" s="438"/>
      <c r="Q594" s="432"/>
      <c r="R594" s="10"/>
      <c r="S594" s="10"/>
      <c r="T594" s="10"/>
      <c r="U594" s="10"/>
      <c r="V594" s="10"/>
      <c r="W594" s="10"/>
    </row>
    <row r="595" customFormat="false" ht="14.25" hidden="false" customHeight="true" outlineLevel="0" collapsed="false">
      <c r="B595" s="166"/>
      <c r="C595" s="55"/>
      <c r="D595" s="432" t="n">
        <v>0</v>
      </c>
      <c r="E595" s="55"/>
      <c r="F595" s="55"/>
      <c r="G595" s="55"/>
      <c r="H595" s="55"/>
      <c r="I595" s="55"/>
      <c r="J595" s="55"/>
      <c r="K595" s="51" t="n">
        <f aca="false">J595+I595+H595+G595+F595+E595</f>
        <v>0</v>
      </c>
      <c r="L595" s="52" t="n">
        <f aca="false">K595*D595</f>
        <v>0</v>
      </c>
      <c r="M595" s="52"/>
      <c r="N595" s="436"/>
      <c r="O595" s="10"/>
      <c r="P595" s="438"/>
      <c r="Q595" s="432"/>
      <c r="R595" s="10"/>
      <c r="S595" s="10"/>
      <c r="T595" s="10"/>
      <c r="U595" s="10"/>
      <c r="V595" s="10"/>
      <c r="W595" s="10"/>
    </row>
    <row r="596" customFormat="false" ht="14.25" hidden="false" customHeight="true" outlineLevel="0" collapsed="false">
      <c r="B596" s="166"/>
      <c r="C596" s="55"/>
      <c r="D596" s="432" t="n">
        <v>0</v>
      </c>
      <c r="E596" s="55"/>
      <c r="F596" s="55"/>
      <c r="G596" s="55"/>
      <c r="H596" s="55"/>
      <c r="I596" s="55"/>
      <c r="J596" s="55"/>
      <c r="K596" s="51" t="n">
        <f aca="false">J596+I596+H596+G596+F596+E596</f>
        <v>0</v>
      </c>
      <c r="L596" s="52" t="n">
        <f aca="false">K596*D596</f>
        <v>0</v>
      </c>
      <c r="M596" s="52"/>
      <c r="N596" s="436"/>
      <c r="O596" s="10"/>
      <c r="P596" s="438"/>
      <c r="Q596" s="432"/>
      <c r="R596" s="10"/>
      <c r="S596" s="10"/>
      <c r="T596" s="10"/>
      <c r="U596" s="10"/>
      <c r="V596" s="10"/>
      <c r="W596" s="10"/>
    </row>
    <row r="597" customFormat="false" ht="14.25" hidden="false" customHeight="true" outlineLevel="0" collapsed="false">
      <c r="A597" s="167" t="s">
        <v>600</v>
      </c>
      <c r="B597" s="161" t="s">
        <v>602</v>
      </c>
      <c r="C597" s="36"/>
      <c r="D597" s="432" t="n">
        <v>0</v>
      </c>
      <c r="E597" s="78" t="s">
        <v>414</v>
      </c>
      <c r="F597" s="78" t="s">
        <v>160</v>
      </c>
      <c r="G597" s="78" t="s">
        <v>421</v>
      </c>
      <c r="H597" s="89"/>
      <c r="I597" s="89"/>
      <c r="J597" s="89"/>
      <c r="K597" s="51"/>
      <c r="L597" s="46"/>
      <c r="M597" s="46"/>
      <c r="N597" s="436"/>
      <c r="O597" s="10"/>
      <c r="P597" s="438"/>
      <c r="Q597" s="432"/>
      <c r="R597" s="10"/>
      <c r="S597" s="10"/>
      <c r="T597" s="10"/>
      <c r="U597" s="10"/>
      <c r="V597" s="10"/>
      <c r="W597" s="10"/>
    </row>
    <row r="598" customFormat="false" ht="14.25" hidden="false" customHeight="true" outlineLevel="0" collapsed="false">
      <c r="A598" s="163"/>
      <c r="B598" s="164"/>
      <c r="C598" s="49" t="s">
        <v>595</v>
      </c>
      <c r="D598" s="432" t="n">
        <v>45</v>
      </c>
      <c r="E598" s="49"/>
      <c r="F598" s="49"/>
      <c r="G598" s="49"/>
      <c r="H598" s="55"/>
      <c r="I598" s="55"/>
      <c r="J598" s="55"/>
      <c r="K598" s="51" t="n">
        <f aca="false">J598+I598+H598+G598+F598+E598</f>
        <v>0</v>
      </c>
      <c r="L598" s="52" t="n">
        <f aca="false">K598*D598</f>
        <v>0</v>
      </c>
      <c r="M598" s="52"/>
      <c r="N598" s="436"/>
      <c r="O598" s="10"/>
      <c r="P598" s="438"/>
      <c r="Q598" s="432"/>
      <c r="R598" s="10"/>
      <c r="S598" s="10"/>
      <c r="T598" s="10"/>
      <c r="U598" s="10"/>
      <c r="V598" s="10"/>
      <c r="W598" s="10"/>
    </row>
    <row r="599" customFormat="false" ht="14.25" hidden="false" customHeight="true" outlineLevel="0" collapsed="false">
      <c r="A599" s="163"/>
      <c r="B599" s="164"/>
      <c r="C599" s="49" t="s">
        <v>596</v>
      </c>
      <c r="D599" s="432" t="n">
        <v>45</v>
      </c>
      <c r="E599" s="49"/>
      <c r="F599" s="49"/>
      <c r="G599" s="49"/>
      <c r="H599" s="55"/>
      <c r="I599" s="55"/>
      <c r="J599" s="55"/>
      <c r="K599" s="51" t="n">
        <f aca="false">J599+I599+H599+G599+F599+E599</f>
        <v>0</v>
      </c>
      <c r="L599" s="52" t="n">
        <f aca="false">K599*D599</f>
        <v>0</v>
      </c>
      <c r="M599" s="52"/>
      <c r="N599" s="436"/>
      <c r="O599" s="10"/>
      <c r="P599" s="438"/>
      <c r="Q599" s="432"/>
      <c r="R599" s="10"/>
      <c r="S599" s="10"/>
      <c r="T599" s="10"/>
      <c r="U599" s="10"/>
      <c r="V599" s="10"/>
      <c r="W599" s="10"/>
    </row>
    <row r="600" customFormat="false" ht="14.25" hidden="false" customHeight="true" outlineLevel="0" collapsed="false">
      <c r="A600" s="163"/>
      <c r="B600" s="166"/>
      <c r="C600" s="55"/>
      <c r="D600" s="432" t="n">
        <v>0</v>
      </c>
      <c r="E600" s="55"/>
      <c r="F600" s="55"/>
      <c r="G600" s="55"/>
      <c r="H600" s="55"/>
      <c r="I600" s="55"/>
      <c r="J600" s="55"/>
      <c r="K600" s="51" t="n">
        <f aca="false">J600+I600+H600+G600+F600+E600</f>
        <v>0</v>
      </c>
      <c r="L600" s="52" t="n">
        <f aca="false">K600*D600</f>
        <v>0</v>
      </c>
      <c r="M600" s="52"/>
      <c r="N600" s="436"/>
      <c r="O600" s="10"/>
      <c r="P600" s="438"/>
      <c r="Q600" s="432"/>
      <c r="R600" s="10"/>
      <c r="S600" s="10"/>
      <c r="T600" s="10"/>
      <c r="U600" s="10"/>
      <c r="V600" s="10"/>
      <c r="W600" s="10"/>
    </row>
    <row r="601" customFormat="false" ht="14.25" hidden="false" customHeight="true" outlineLevel="0" collapsed="false">
      <c r="B601" s="166"/>
      <c r="C601" s="55"/>
      <c r="D601" s="432" t="n">
        <v>0</v>
      </c>
      <c r="E601" s="55"/>
      <c r="F601" s="55"/>
      <c r="G601" s="55"/>
      <c r="H601" s="55"/>
      <c r="I601" s="55"/>
      <c r="J601" s="55"/>
      <c r="K601" s="51" t="n">
        <f aca="false">J601+I601+H601+G601+F601+E601</f>
        <v>0</v>
      </c>
      <c r="L601" s="52" t="n">
        <f aca="false">K601*D601</f>
        <v>0</v>
      </c>
      <c r="M601" s="52"/>
      <c r="N601" s="436"/>
      <c r="O601" s="10"/>
      <c r="P601" s="438"/>
      <c r="Q601" s="432"/>
      <c r="R601" s="10"/>
      <c r="S601" s="10"/>
      <c r="T601" s="10"/>
      <c r="U601" s="10"/>
      <c r="V601" s="10"/>
      <c r="W601" s="10"/>
    </row>
    <row r="602" customFormat="false" ht="14.25" hidden="false" customHeight="true" outlineLevel="0" collapsed="false">
      <c r="B602" s="166"/>
      <c r="C602" s="55"/>
      <c r="D602" s="432" t="n">
        <v>0</v>
      </c>
      <c r="E602" s="55"/>
      <c r="F602" s="55"/>
      <c r="G602" s="55"/>
      <c r="H602" s="55"/>
      <c r="I602" s="55"/>
      <c r="J602" s="55"/>
      <c r="K602" s="51" t="n">
        <f aca="false">J602+I602+H602+G602+F602+E602</f>
        <v>0</v>
      </c>
      <c r="L602" s="52" t="n">
        <f aca="false">K602*D602</f>
        <v>0</v>
      </c>
      <c r="M602" s="52"/>
      <c r="N602" s="436"/>
      <c r="O602" s="10"/>
      <c r="P602" s="438"/>
      <c r="Q602" s="432"/>
      <c r="R602" s="10"/>
      <c r="S602" s="10"/>
      <c r="T602" s="10"/>
      <c r="U602" s="10"/>
      <c r="V602" s="10"/>
      <c r="W602" s="10"/>
    </row>
    <row r="603" customFormat="false" ht="14.25" hidden="false" customHeight="true" outlineLevel="0" collapsed="false">
      <c r="A603" s="168" t="s">
        <v>603</v>
      </c>
      <c r="B603" s="161" t="s">
        <v>599</v>
      </c>
      <c r="C603" s="36"/>
      <c r="D603" s="432" t="n">
        <v>0</v>
      </c>
      <c r="E603" s="78" t="s">
        <v>588</v>
      </c>
      <c r="F603" s="78" t="s">
        <v>604</v>
      </c>
      <c r="G603" s="78" t="s">
        <v>605</v>
      </c>
      <c r="H603" s="78" t="s">
        <v>606</v>
      </c>
      <c r="I603" s="78" t="s">
        <v>607</v>
      </c>
      <c r="J603" s="78" t="s">
        <v>608</v>
      </c>
      <c r="K603" s="51"/>
      <c r="L603" s="46"/>
      <c r="M603" s="46"/>
      <c r="N603" s="436"/>
      <c r="O603" s="10"/>
      <c r="P603" s="438"/>
      <c r="Q603" s="432"/>
      <c r="R603" s="10"/>
      <c r="S603" s="10"/>
      <c r="T603" s="10"/>
      <c r="U603" s="10"/>
      <c r="V603" s="10"/>
      <c r="W603" s="10"/>
    </row>
    <row r="604" customFormat="false" ht="14.25" hidden="false" customHeight="true" outlineLevel="0" collapsed="false">
      <c r="A604" s="163"/>
      <c r="B604" s="164"/>
      <c r="C604" s="49" t="s">
        <v>594</v>
      </c>
      <c r="D604" s="432" t="n">
        <v>16</v>
      </c>
      <c r="E604" s="49"/>
      <c r="F604" s="49"/>
      <c r="G604" s="49"/>
      <c r="H604" s="49"/>
      <c r="I604" s="49"/>
      <c r="J604" s="49"/>
      <c r="K604" s="51" t="n">
        <f aca="false">J604+I604+H604+G604+F604+E604</f>
        <v>0</v>
      </c>
      <c r="L604" s="52" t="n">
        <f aca="false">K604*D604</f>
        <v>0</v>
      </c>
      <c r="M604" s="52"/>
      <c r="N604" s="436"/>
      <c r="O604" s="10"/>
      <c r="P604" s="438"/>
      <c r="Q604" s="432"/>
      <c r="R604" s="10"/>
      <c r="S604" s="10"/>
      <c r="T604" s="10"/>
      <c r="U604" s="10"/>
      <c r="V604" s="10"/>
      <c r="W604" s="10"/>
    </row>
    <row r="605" customFormat="false" ht="14.25" hidden="false" customHeight="true" outlineLevel="0" collapsed="false">
      <c r="A605" s="163"/>
      <c r="B605" s="164"/>
      <c r="C605" s="49"/>
      <c r="D605" s="432" t="n">
        <v>0</v>
      </c>
      <c r="E605" s="49"/>
      <c r="F605" s="49"/>
      <c r="G605" s="49"/>
      <c r="H605" s="49"/>
      <c r="I605" s="49"/>
      <c r="J605" s="49"/>
      <c r="K605" s="51" t="n">
        <f aca="false">J605+I605+H605+G605+F605+E605</f>
        <v>0</v>
      </c>
      <c r="L605" s="52" t="n">
        <f aca="false">K605*D605</f>
        <v>0</v>
      </c>
      <c r="M605" s="52"/>
      <c r="N605" s="436"/>
      <c r="O605" s="10"/>
      <c r="P605" s="438"/>
      <c r="Q605" s="432"/>
      <c r="R605" s="10"/>
      <c r="S605" s="10"/>
      <c r="T605" s="10"/>
      <c r="U605" s="10"/>
      <c r="V605" s="10"/>
      <c r="W605" s="10"/>
    </row>
    <row r="606" customFormat="false" ht="14.25" hidden="false" customHeight="true" outlineLevel="0" collapsed="false">
      <c r="A606" s="163"/>
      <c r="B606" s="166"/>
      <c r="C606" s="55"/>
      <c r="D606" s="432" t="n">
        <v>0</v>
      </c>
      <c r="E606" s="55"/>
      <c r="F606" s="55"/>
      <c r="G606" s="55"/>
      <c r="H606" s="55"/>
      <c r="I606" s="55"/>
      <c r="J606" s="55"/>
      <c r="K606" s="51" t="n">
        <f aca="false">J606+I606+H606+G606+F606+E606</f>
        <v>0</v>
      </c>
      <c r="L606" s="52" t="n">
        <f aca="false">K606*D606</f>
        <v>0</v>
      </c>
      <c r="M606" s="52"/>
      <c r="N606" s="436"/>
      <c r="O606" s="10"/>
      <c r="P606" s="438"/>
      <c r="Q606" s="432"/>
      <c r="R606" s="10"/>
      <c r="S606" s="10"/>
      <c r="T606" s="10"/>
      <c r="U606" s="10"/>
      <c r="V606" s="10"/>
      <c r="W606" s="10"/>
    </row>
    <row r="607" customFormat="false" ht="14.25" hidden="false" customHeight="true" outlineLevel="0" collapsed="false">
      <c r="A607" s="493"/>
      <c r="B607" s="166"/>
      <c r="C607" s="55"/>
      <c r="D607" s="432" t="n">
        <v>0</v>
      </c>
      <c r="E607" s="55"/>
      <c r="F607" s="55"/>
      <c r="G607" s="55"/>
      <c r="H607" s="55"/>
      <c r="I607" s="55"/>
      <c r="J607" s="55"/>
      <c r="K607" s="51" t="n">
        <f aca="false">J607+I607+H607+G607+F607+E607</f>
        <v>0</v>
      </c>
      <c r="L607" s="52" t="n">
        <f aca="false">K607*D607</f>
        <v>0</v>
      </c>
      <c r="M607" s="52"/>
      <c r="N607" s="436"/>
      <c r="O607" s="10"/>
      <c r="P607" s="438"/>
      <c r="Q607" s="432"/>
      <c r="R607" s="10"/>
      <c r="S607" s="10"/>
      <c r="T607" s="10"/>
      <c r="U607" s="10"/>
      <c r="V607" s="10"/>
      <c r="W607" s="10"/>
    </row>
    <row r="608" customFormat="false" ht="14.25" hidden="false" customHeight="true" outlineLevel="0" collapsed="false">
      <c r="A608" s="493"/>
      <c r="B608" s="166"/>
      <c r="C608" s="55"/>
      <c r="D608" s="432" t="n">
        <v>0</v>
      </c>
      <c r="E608" s="55"/>
      <c r="F608" s="55"/>
      <c r="G608" s="55"/>
      <c r="H608" s="55"/>
      <c r="I608" s="55"/>
      <c r="J608" s="55"/>
      <c r="K608" s="51" t="n">
        <f aca="false">J608+I608+H608+G608+F608+E608</f>
        <v>0</v>
      </c>
      <c r="L608" s="52"/>
      <c r="M608" s="52"/>
      <c r="N608" s="436"/>
      <c r="O608" s="10"/>
      <c r="P608" s="438"/>
      <c r="Q608" s="432"/>
      <c r="R608" s="10"/>
      <c r="S608" s="10"/>
      <c r="T608" s="10"/>
      <c r="U608" s="10"/>
      <c r="V608" s="10"/>
      <c r="W608" s="10"/>
    </row>
    <row r="609" customFormat="false" ht="14.25" hidden="false" customHeight="true" outlineLevel="0" collapsed="false">
      <c r="A609" s="167" t="s">
        <v>609</v>
      </c>
      <c r="B609" s="161" t="s">
        <v>599</v>
      </c>
      <c r="C609" s="36"/>
      <c r="D609" s="432" t="n">
        <v>0</v>
      </c>
      <c r="E609" s="78" t="s">
        <v>337</v>
      </c>
      <c r="F609" s="78" t="s">
        <v>160</v>
      </c>
      <c r="G609" s="78" t="s">
        <v>310</v>
      </c>
      <c r="H609" s="78" t="s">
        <v>58</v>
      </c>
      <c r="I609" s="89"/>
      <c r="J609" s="89"/>
      <c r="K609" s="51"/>
      <c r="L609" s="46"/>
      <c r="M609" s="46"/>
      <c r="N609" s="436"/>
      <c r="O609" s="10"/>
      <c r="P609" s="438"/>
      <c r="Q609" s="432"/>
      <c r="R609" s="10"/>
      <c r="S609" s="10"/>
      <c r="T609" s="10"/>
      <c r="U609" s="10"/>
      <c r="V609" s="10"/>
      <c r="W609" s="10"/>
    </row>
    <row r="610" customFormat="false" ht="14.25" hidden="false" customHeight="true" outlineLevel="0" collapsed="false">
      <c r="A610" s="163"/>
      <c r="B610" s="164"/>
      <c r="C610" s="49" t="s">
        <v>594</v>
      </c>
      <c r="D610" s="432" t="n">
        <v>24</v>
      </c>
      <c r="E610" s="49"/>
      <c r="F610" s="49"/>
      <c r="G610" s="49"/>
      <c r="H610" s="49"/>
      <c r="I610" s="55"/>
      <c r="J610" s="55"/>
      <c r="K610" s="51" t="n">
        <f aca="false">J610+I610+H610+G610+F610+E610</f>
        <v>0</v>
      </c>
      <c r="L610" s="52" t="n">
        <f aca="false">K610*D610</f>
        <v>0</v>
      </c>
      <c r="M610" s="52"/>
      <c r="N610" s="436"/>
      <c r="O610" s="10"/>
      <c r="P610" s="438"/>
      <c r="Q610" s="432"/>
      <c r="R610" s="10"/>
      <c r="S610" s="10"/>
      <c r="T610" s="10"/>
      <c r="U610" s="10"/>
      <c r="V610" s="10"/>
      <c r="W610" s="10"/>
    </row>
    <row r="611" customFormat="false" ht="14.25" hidden="false" customHeight="true" outlineLevel="0" collapsed="false">
      <c r="A611" s="163"/>
      <c r="B611" s="164"/>
      <c r="C611" s="49"/>
      <c r="D611" s="432" t="n">
        <v>0</v>
      </c>
      <c r="E611" s="49"/>
      <c r="F611" s="49"/>
      <c r="G611" s="49"/>
      <c r="H611" s="49"/>
      <c r="I611" s="49"/>
      <c r="J611" s="49"/>
      <c r="K611" s="51" t="n">
        <f aca="false">J611+I611+H611+G611+F611+E611</f>
        <v>0</v>
      </c>
      <c r="L611" s="52" t="n">
        <f aca="false">K611*D611</f>
        <v>0</v>
      </c>
      <c r="M611" s="52"/>
      <c r="N611" s="436"/>
      <c r="O611" s="10"/>
      <c r="P611" s="438"/>
      <c r="Q611" s="432"/>
      <c r="R611" s="10"/>
      <c r="S611" s="10"/>
      <c r="T611" s="10"/>
      <c r="U611" s="10"/>
      <c r="V611" s="10"/>
      <c r="W611" s="10"/>
    </row>
    <row r="612" customFormat="false" ht="14.25" hidden="false" customHeight="true" outlineLevel="0" collapsed="false">
      <c r="A612" s="163"/>
      <c r="B612" s="166"/>
      <c r="C612" s="55"/>
      <c r="D612" s="432" t="n">
        <v>0</v>
      </c>
      <c r="E612" s="55"/>
      <c r="F612" s="55"/>
      <c r="G612" s="55"/>
      <c r="H612" s="55"/>
      <c r="I612" s="55"/>
      <c r="J612" s="55"/>
      <c r="K612" s="51" t="n">
        <f aca="false">J612+I612+H612+G612+F612+E612</f>
        <v>0</v>
      </c>
      <c r="L612" s="52" t="n">
        <f aca="false">K612*D612</f>
        <v>0</v>
      </c>
      <c r="M612" s="52"/>
      <c r="N612" s="436"/>
      <c r="O612" s="10"/>
      <c r="P612" s="438"/>
      <c r="Q612" s="432"/>
      <c r="R612" s="10"/>
      <c r="S612" s="10"/>
      <c r="T612" s="10"/>
      <c r="U612" s="10"/>
      <c r="V612" s="10"/>
      <c r="W612" s="10"/>
    </row>
    <row r="613" customFormat="false" ht="14.25" hidden="false" customHeight="true" outlineLevel="0" collapsed="false">
      <c r="A613" s="168" t="s">
        <v>610</v>
      </c>
      <c r="B613" s="161" t="s">
        <v>611</v>
      </c>
      <c r="C613" s="36"/>
      <c r="D613" s="432" t="n">
        <v>0</v>
      </c>
      <c r="E613" s="78" t="s">
        <v>612</v>
      </c>
      <c r="F613" s="78" t="s">
        <v>613</v>
      </c>
      <c r="G613" s="78" t="s">
        <v>588</v>
      </c>
      <c r="H613" s="318"/>
      <c r="I613" s="89"/>
      <c r="J613" s="89"/>
      <c r="K613" s="51"/>
      <c r="L613" s="46"/>
      <c r="M613" s="46"/>
      <c r="N613" s="436"/>
      <c r="O613" s="10"/>
      <c r="P613" s="438"/>
      <c r="Q613" s="432"/>
      <c r="R613" s="10"/>
      <c r="S613" s="10"/>
      <c r="T613" s="10"/>
      <c r="U613" s="10"/>
      <c r="V613" s="10"/>
      <c r="W613" s="10"/>
    </row>
    <row r="614" customFormat="false" ht="14.25" hidden="false" customHeight="true" outlineLevel="0" collapsed="false">
      <c r="A614" s="163"/>
      <c r="B614" s="164"/>
      <c r="C614" s="49" t="s">
        <v>594</v>
      </c>
      <c r="D614" s="432" t="n">
        <v>24</v>
      </c>
      <c r="E614" s="49"/>
      <c r="F614" s="49"/>
      <c r="G614" s="49"/>
      <c r="H614" s="55"/>
      <c r="I614" s="55"/>
      <c r="J614" s="55"/>
      <c r="K614" s="51" t="n">
        <f aca="false">J614+I614+H614+G614+F614+E614</f>
        <v>0</v>
      </c>
      <c r="L614" s="52" t="n">
        <f aca="false">K614*D614</f>
        <v>0</v>
      </c>
      <c r="M614" s="52"/>
      <c r="N614" s="436"/>
      <c r="O614" s="10"/>
      <c r="P614" s="438"/>
      <c r="Q614" s="432"/>
      <c r="R614" s="10"/>
      <c r="S614" s="10"/>
      <c r="T614" s="10"/>
      <c r="U614" s="10"/>
      <c r="V614" s="10"/>
      <c r="W614" s="10"/>
    </row>
    <row r="615" customFormat="false" ht="14.25" hidden="false" customHeight="true" outlineLevel="0" collapsed="false">
      <c r="A615" s="163"/>
      <c r="B615" s="164"/>
      <c r="C615" s="49"/>
      <c r="D615" s="432" t="n">
        <v>0</v>
      </c>
      <c r="E615" s="49"/>
      <c r="F615" s="49"/>
      <c r="G615" s="49"/>
      <c r="H615" s="55"/>
      <c r="I615" s="55"/>
      <c r="J615" s="55"/>
      <c r="K615" s="51" t="n">
        <f aca="false">J615+I615+H615+G615+F615+E615</f>
        <v>0</v>
      </c>
      <c r="L615" s="52" t="n">
        <f aca="false">K615*D615</f>
        <v>0</v>
      </c>
      <c r="M615" s="52"/>
      <c r="N615" s="436"/>
      <c r="O615" s="10"/>
      <c r="P615" s="438"/>
      <c r="Q615" s="432"/>
      <c r="R615" s="10"/>
      <c r="S615" s="10"/>
      <c r="T615" s="10"/>
      <c r="U615" s="10"/>
      <c r="V615" s="10"/>
      <c r="W615" s="10"/>
    </row>
    <row r="616" customFormat="false" ht="14.25" hidden="false" customHeight="true" outlineLevel="0" collapsed="false">
      <c r="A616" s="163"/>
      <c r="B616" s="166"/>
      <c r="C616" s="55"/>
      <c r="D616" s="432" t="n">
        <v>0</v>
      </c>
      <c r="E616" s="55"/>
      <c r="F616" s="55"/>
      <c r="G616" s="55"/>
      <c r="H616" s="55"/>
      <c r="I616" s="55"/>
      <c r="J616" s="55"/>
      <c r="K616" s="51" t="n">
        <f aca="false">J616+I616+H616+G616+F616+E616</f>
        <v>0</v>
      </c>
      <c r="L616" s="52" t="n">
        <f aca="false">K616*D616</f>
        <v>0</v>
      </c>
      <c r="M616" s="52"/>
      <c r="N616" s="436"/>
      <c r="O616" s="10"/>
      <c r="P616" s="438"/>
      <c r="Q616" s="432"/>
      <c r="R616" s="10"/>
      <c r="S616" s="10"/>
      <c r="T616" s="10"/>
      <c r="U616" s="10"/>
      <c r="V616" s="10"/>
      <c r="W616" s="10"/>
    </row>
    <row r="617" customFormat="false" ht="14.25" hidden="false" customHeight="true" outlineLevel="0" collapsed="false">
      <c r="A617" s="493"/>
      <c r="B617" s="166"/>
      <c r="C617" s="55"/>
      <c r="D617" s="432" t="n">
        <v>0</v>
      </c>
      <c r="E617" s="55"/>
      <c r="F617" s="55"/>
      <c r="G617" s="55"/>
      <c r="H617" s="55"/>
      <c r="I617" s="55"/>
      <c r="J617" s="55"/>
      <c r="K617" s="51" t="n">
        <f aca="false">J617+I617+H617+G617+F617+E617</f>
        <v>0</v>
      </c>
      <c r="L617" s="52" t="n">
        <f aca="false">K617*D617</f>
        <v>0</v>
      </c>
      <c r="M617" s="52"/>
      <c r="N617" s="436"/>
      <c r="O617" s="10"/>
      <c r="P617" s="438"/>
      <c r="Q617" s="432"/>
      <c r="R617" s="10"/>
      <c r="S617" s="10"/>
      <c r="T617" s="10"/>
      <c r="U617" s="10"/>
      <c r="V617" s="10"/>
      <c r="W617" s="10"/>
    </row>
    <row r="618" customFormat="false" ht="14.25" hidden="false" customHeight="true" outlineLevel="0" collapsed="false">
      <c r="A618" s="494" t="s">
        <v>614</v>
      </c>
      <c r="B618" s="166"/>
      <c r="C618" s="55"/>
      <c r="D618" s="432" t="n">
        <v>0</v>
      </c>
      <c r="E618" s="55"/>
      <c r="F618" s="55"/>
      <c r="G618" s="55"/>
      <c r="H618" s="55"/>
      <c r="I618" s="55"/>
      <c r="J618" s="55"/>
      <c r="K618" s="51" t="n">
        <f aca="false">J618+I618+H618+G618+F618+E618</f>
        <v>0</v>
      </c>
      <c r="L618" s="52"/>
      <c r="M618" s="52"/>
      <c r="N618" s="436"/>
      <c r="O618" s="10"/>
      <c r="P618" s="438"/>
      <c r="Q618" s="432"/>
      <c r="R618" s="10"/>
      <c r="S618" s="10"/>
      <c r="T618" s="10"/>
      <c r="U618" s="10"/>
      <c r="V618" s="10"/>
      <c r="W618" s="10"/>
    </row>
    <row r="619" customFormat="false" ht="14.25" hidden="false" customHeight="true" outlineLevel="0" collapsed="false">
      <c r="A619" s="167" t="s">
        <v>610</v>
      </c>
      <c r="B619" s="161" t="s">
        <v>602</v>
      </c>
      <c r="C619" s="36"/>
      <c r="D619" s="432" t="n">
        <v>0</v>
      </c>
      <c r="E619" s="78" t="s">
        <v>337</v>
      </c>
      <c r="F619" s="78" t="s">
        <v>160</v>
      </c>
      <c r="G619" s="78" t="s">
        <v>310</v>
      </c>
      <c r="H619" s="78" t="s">
        <v>58</v>
      </c>
      <c r="I619" s="78" t="s">
        <v>414</v>
      </c>
      <c r="J619" s="78" t="s">
        <v>512</v>
      </c>
      <c r="K619" s="51"/>
      <c r="L619" s="46"/>
      <c r="M619" s="46"/>
      <c r="N619" s="436"/>
      <c r="O619" s="10"/>
      <c r="P619" s="438"/>
      <c r="Q619" s="432"/>
      <c r="R619" s="10"/>
      <c r="S619" s="10"/>
      <c r="T619" s="10"/>
      <c r="U619" s="10"/>
      <c r="V619" s="10"/>
      <c r="W619" s="10"/>
    </row>
    <row r="620" customFormat="false" ht="14.25" hidden="false" customHeight="true" outlineLevel="0" collapsed="false">
      <c r="A620" s="163"/>
      <c r="B620" s="164"/>
      <c r="C620" s="49" t="s">
        <v>594</v>
      </c>
      <c r="D620" s="432" t="n">
        <v>45</v>
      </c>
      <c r="E620" s="49"/>
      <c r="F620" s="49"/>
      <c r="G620" s="49"/>
      <c r="H620" s="49"/>
      <c r="I620" s="49"/>
      <c r="J620" s="49"/>
      <c r="K620" s="51" t="n">
        <f aca="false">J620+I620+H620+G620+F620+E620</f>
        <v>0</v>
      </c>
      <c r="L620" s="52" t="n">
        <f aca="false">K620*D620</f>
        <v>0</v>
      </c>
      <c r="M620" s="52"/>
      <c r="N620" s="436"/>
      <c r="O620" s="10"/>
      <c r="P620" s="438"/>
      <c r="Q620" s="432"/>
      <c r="R620" s="10"/>
      <c r="S620" s="10"/>
      <c r="T620" s="10"/>
      <c r="U620" s="10"/>
      <c r="V620" s="10"/>
      <c r="W620" s="10"/>
    </row>
    <row r="621" customFormat="false" ht="14.25" hidden="false" customHeight="true" outlineLevel="0" collapsed="false">
      <c r="A621" s="163"/>
      <c r="B621" s="164"/>
      <c r="C621" s="49"/>
      <c r="D621" s="432" t="n">
        <v>0</v>
      </c>
      <c r="E621" s="49"/>
      <c r="F621" s="49"/>
      <c r="G621" s="49"/>
      <c r="H621" s="49"/>
      <c r="I621" s="49"/>
      <c r="J621" s="49"/>
      <c r="K621" s="51" t="n">
        <f aca="false">J621+I621+H621+G621+F621+E621</f>
        <v>0</v>
      </c>
      <c r="L621" s="52" t="n">
        <f aca="false">K621*D621</f>
        <v>0</v>
      </c>
      <c r="M621" s="52"/>
      <c r="N621" s="436"/>
      <c r="O621" s="10"/>
      <c r="P621" s="438"/>
      <c r="Q621" s="432"/>
      <c r="R621" s="10"/>
      <c r="S621" s="10"/>
      <c r="T621" s="10"/>
      <c r="U621" s="10"/>
      <c r="V621" s="10"/>
      <c r="W621" s="10"/>
    </row>
    <row r="622" customFormat="false" ht="14.25" hidden="false" customHeight="true" outlineLevel="0" collapsed="false">
      <c r="A622" s="163"/>
      <c r="B622" s="166"/>
      <c r="C622" s="55"/>
      <c r="D622" s="432" t="n">
        <v>0</v>
      </c>
      <c r="E622" s="55"/>
      <c r="F622" s="55"/>
      <c r="G622" s="55"/>
      <c r="H622" s="55"/>
      <c r="I622" s="55"/>
      <c r="J622" s="55"/>
      <c r="K622" s="51" t="n">
        <f aca="false">J622+I622+H622+G622+F622+E622</f>
        <v>0</v>
      </c>
      <c r="L622" s="52" t="n">
        <f aca="false">K622*D622</f>
        <v>0</v>
      </c>
      <c r="M622" s="52"/>
      <c r="N622" s="436"/>
      <c r="O622" s="10"/>
      <c r="P622" s="438"/>
      <c r="Q622" s="432"/>
      <c r="R622" s="10"/>
      <c r="S622" s="10"/>
      <c r="T622" s="10"/>
      <c r="U622" s="10"/>
      <c r="V622" s="10"/>
      <c r="W622" s="10"/>
    </row>
    <row r="623" customFormat="false" ht="14.25" hidden="false" customHeight="true" outlineLevel="0" collapsed="false">
      <c r="A623" s="163"/>
      <c r="B623" s="166"/>
      <c r="C623" s="55"/>
      <c r="D623" s="119"/>
      <c r="E623" s="55"/>
      <c r="F623" s="55"/>
      <c r="G623" s="55"/>
      <c r="H623" s="55"/>
      <c r="I623" s="55"/>
      <c r="J623" s="55"/>
      <c r="K623" s="51" t="n">
        <f aca="false">J623+I623+H623+G623+F623+E623</f>
        <v>0</v>
      </c>
      <c r="L623" s="52" t="n">
        <f aca="false">K623*D623</f>
        <v>0</v>
      </c>
      <c r="M623" s="52"/>
      <c r="N623" s="436"/>
      <c r="O623" s="10"/>
      <c r="P623" s="438"/>
      <c r="Q623" s="432"/>
      <c r="R623" s="10"/>
      <c r="S623" s="10"/>
      <c r="T623" s="10"/>
      <c r="U623" s="10"/>
      <c r="V623" s="10"/>
      <c r="W623" s="10"/>
    </row>
    <row r="624" customFormat="false" ht="14.25" hidden="false" customHeight="true" outlineLevel="0" collapsed="false">
      <c r="A624" s="394" t="s">
        <v>615</v>
      </c>
      <c r="B624" s="495"/>
      <c r="C624" s="229"/>
      <c r="D624" s="229"/>
      <c r="E624" s="229"/>
      <c r="F624" s="229"/>
      <c r="G624" s="229"/>
      <c r="H624" s="229"/>
      <c r="I624" s="229"/>
      <c r="J624" s="229"/>
      <c r="K624" s="496"/>
      <c r="L624" s="404" t="n">
        <f aca="false">SUM(L8:L623)</f>
        <v>0</v>
      </c>
      <c r="M624" s="232"/>
      <c r="N624" s="436"/>
      <c r="O624" s="10"/>
      <c r="P624" s="438"/>
      <c r="Q624" s="432"/>
      <c r="R624" s="10"/>
      <c r="S624" s="10"/>
      <c r="T624" s="10"/>
      <c r="U624" s="10"/>
      <c r="V624" s="10"/>
      <c r="W624" s="10"/>
    </row>
    <row r="625" customFormat="false" ht="14.25" hidden="false" customHeight="true" outlineLevel="0" collapsed="false">
      <c r="A625" s="398" t="s">
        <v>466</v>
      </c>
      <c r="B625" s="497"/>
      <c r="C625" s="240"/>
      <c r="D625" s="240"/>
      <c r="E625" s="240"/>
      <c r="F625" s="240"/>
      <c r="G625" s="240"/>
      <c r="H625" s="240"/>
      <c r="I625" s="240"/>
      <c r="J625" s="240"/>
      <c r="K625" s="399"/>
      <c r="L625" s="400" t="n">
        <f aca="false">'Для малюків'!M877</f>
        <v>0</v>
      </c>
      <c r="M625" s="242"/>
      <c r="N625" s="436"/>
      <c r="O625" s="10"/>
      <c r="P625" s="438"/>
      <c r="Q625" s="432"/>
      <c r="R625" s="10"/>
      <c r="S625" s="10"/>
      <c r="T625" s="10"/>
      <c r="U625" s="10"/>
      <c r="V625" s="10"/>
      <c r="W625" s="10"/>
    </row>
    <row r="626" customFormat="false" ht="14.25" hidden="false" customHeight="true" outlineLevel="0" collapsed="false">
      <c r="A626" s="398" t="s">
        <v>279</v>
      </c>
      <c r="B626" s="497"/>
      <c r="C626" s="240"/>
      <c r="D626" s="240"/>
      <c r="E626" s="240"/>
      <c r="F626" s="240"/>
      <c r="G626" s="240"/>
      <c r="H626" s="240"/>
      <c r="I626" s="240"/>
      <c r="J626" s="240"/>
      <c r="K626" s="399"/>
      <c r="L626" s="400" t="n">
        <f aca="false">'Для дітей від 1 до 12 р.'!M674</f>
        <v>0</v>
      </c>
      <c r="M626" s="242"/>
      <c r="N626" s="436"/>
      <c r="O626" s="10"/>
      <c r="P626" s="438"/>
      <c r="Q626" s="432"/>
      <c r="R626" s="10"/>
      <c r="S626" s="10"/>
      <c r="T626" s="10"/>
      <c r="U626" s="10"/>
      <c r="V626" s="10"/>
      <c r="W626" s="10"/>
    </row>
    <row r="627" customFormat="false" ht="14.25" hidden="false" customHeight="true" outlineLevel="0" collapsed="false">
      <c r="A627" s="398" t="s">
        <v>281</v>
      </c>
      <c r="B627" s="497"/>
      <c r="C627" s="240"/>
      <c r="D627" s="240"/>
      <c r="E627" s="240"/>
      <c r="F627" s="240"/>
      <c r="G627" s="240"/>
      <c r="H627" s="240"/>
      <c r="I627" s="240"/>
      <c r="J627" s="240"/>
      <c r="K627" s="399"/>
      <c r="L627" s="400" t="n">
        <f aca="false">Вишиванки!L170</f>
        <v>0</v>
      </c>
      <c r="M627" s="242"/>
      <c r="N627" s="436"/>
      <c r="O627" s="10"/>
      <c r="P627" s="438"/>
      <c r="Q627" s="432"/>
      <c r="R627" s="10"/>
      <c r="S627" s="10"/>
      <c r="T627" s="10"/>
      <c r="U627" s="10"/>
      <c r="V627" s="10"/>
      <c r="W627" s="10"/>
    </row>
    <row r="628" customFormat="false" ht="14.25" hidden="false" customHeight="true" outlineLevel="0" collapsed="false">
      <c r="A628" s="398"/>
      <c r="B628" s="497"/>
      <c r="C628" s="240"/>
      <c r="D628" s="240"/>
      <c r="E628" s="240"/>
      <c r="F628" s="240"/>
      <c r="G628" s="240"/>
      <c r="H628" s="240"/>
      <c r="I628" s="240"/>
      <c r="J628" s="240"/>
      <c r="K628" s="399"/>
      <c r="L628" s="400"/>
      <c r="M628" s="242"/>
      <c r="N628" s="436"/>
      <c r="O628" s="10"/>
      <c r="P628" s="438"/>
      <c r="Q628" s="432"/>
      <c r="R628" s="10"/>
      <c r="S628" s="10"/>
      <c r="T628" s="10"/>
      <c r="U628" s="10"/>
      <c r="V628" s="10"/>
      <c r="W628" s="10"/>
    </row>
    <row r="629" customFormat="false" ht="14.25" hidden="false" customHeight="true" outlineLevel="0" collapsed="false">
      <c r="A629" s="402" t="s">
        <v>282</v>
      </c>
      <c r="B629" s="228"/>
      <c r="C629" s="229"/>
      <c r="D629" s="229"/>
      <c r="E629" s="229"/>
      <c r="F629" s="229"/>
      <c r="G629" s="229"/>
      <c r="H629" s="229"/>
      <c r="I629" s="229"/>
      <c r="J629" s="229"/>
      <c r="K629" s="403"/>
      <c r="L629" s="404" t="n">
        <f aca="false">L628+L627+L626+L625+L624</f>
        <v>0</v>
      </c>
      <c r="M629" s="232"/>
      <c r="N629" s="436"/>
      <c r="O629" s="10"/>
      <c r="P629" s="438"/>
      <c r="Q629" s="432"/>
      <c r="R629" s="10"/>
      <c r="S629" s="10"/>
      <c r="T629" s="10"/>
      <c r="U629" s="10"/>
      <c r="V629" s="10"/>
      <c r="W629" s="10"/>
    </row>
    <row r="630" customFormat="false" ht="14.25" hidden="false" customHeight="true" outlineLevel="0" collapsed="false">
      <c r="N630" s="436"/>
      <c r="O630" s="10"/>
      <c r="P630" s="438"/>
      <c r="Q630" s="432"/>
      <c r="R630" s="10"/>
      <c r="S630" s="10"/>
      <c r="T630" s="10"/>
      <c r="U630" s="10"/>
      <c r="V630" s="10"/>
      <c r="W630" s="10"/>
    </row>
    <row r="631" customFormat="false" ht="14.25" hidden="false" customHeight="true" outlineLevel="0" collapsed="false">
      <c r="N631" s="436"/>
      <c r="O631" s="10"/>
      <c r="P631" s="438"/>
      <c r="Q631" s="432"/>
      <c r="R631" s="10"/>
      <c r="S631" s="10"/>
      <c r="T631" s="10"/>
      <c r="U631" s="10"/>
      <c r="V631" s="10"/>
      <c r="W631" s="10"/>
    </row>
    <row r="632" customFormat="false" ht="14.25" hidden="false" customHeight="true" outlineLevel="0" collapsed="false">
      <c r="N632" s="436"/>
      <c r="O632" s="10"/>
      <c r="P632" s="438"/>
      <c r="Q632" s="432"/>
      <c r="R632" s="10"/>
      <c r="S632" s="10"/>
      <c r="T632" s="10"/>
      <c r="U632" s="10"/>
      <c r="V632" s="10"/>
      <c r="W632" s="10"/>
    </row>
    <row r="633" customFormat="false" ht="14.25" hidden="false" customHeight="true" outlineLevel="0" collapsed="false">
      <c r="N633" s="436"/>
      <c r="O633" s="10"/>
      <c r="P633" s="438"/>
      <c r="Q633" s="432"/>
      <c r="R633" s="10"/>
      <c r="S633" s="10"/>
      <c r="T633" s="10"/>
      <c r="U633" s="10"/>
      <c r="V633" s="10"/>
      <c r="W633" s="10"/>
    </row>
    <row r="634" customFormat="false" ht="14.25" hidden="false" customHeight="true" outlineLevel="0" collapsed="false">
      <c r="N634" s="436"/>
      <c r="O634" s="10"/>
      <c r="P634" s="438"/>
      <c r="Q634" s="432"/>
      <c r="R634" s="10"/>
      <c r="S634" s="10"/>
      <c r="T634" s="10"/>
      <c r="U634" s="10"/>
      <c r="V634" s="10"/>
      <c r="W634" s="10"/>
    </row>
    <row r="635" customFormat="false" ht="14.25" hidden="false" customHeight="true" outlineLevel="0" collapsed="false">
      <c r="N635" s="436"/>
      <c r="O635" s="10"/>
      <c r="P635" s="438"/>
      <c r="Q635" s="432"/>
      <c r="R635" s="10"/>
      <c r="S635" s="10"/>
      <c r="T635" s="10"/>
      <c r="U635" s="10"/>
      <c r="V635" s="10"/>
      <c r="W635" s="10"/>
    </row>
    <row r="636" customFormat="false" ht="14.25" hidden="false" customHeight="true" outlineLevel="0" collapsed="false">
      <c r="N636" s="436"/>
      <c r="O636" s="10"/>
      <c r="P636" s="438"/>
      <c r="Q636" s="432"/>
      <c r="R636" s="10"/>
      <c r="S636" s="10"/>
      <c r="T636" s="10"/>
      <c r="U636" s="10"/>
      <c r="V636" s="10"/>
      <c r="W636" s="10"/>
    </row>
    <row r="637" customFormat="false" ht="14.25" hidden="false" customHeight="true" outlineLevel="0" collapsed="false">
      <c r="N637" s="436"/>
      <c r="O637" s="10"/>
      <c r="P637" s="438"/>
      <c r="Q637" s="432"/>
      <c r="R637" s="10"/>
      <c r="S637" s="10"/>
      <c r="T637" s="10"/>
      <c r="U637" s="10"/>
      <c r="V637" s="10"/>
      <c r="W637" s="10"/>
    </row>
    <row r="638" customFormat="false" ht="14.25" hidden="false" customHeight="true" outlineLevel="0" collapsed="false">
      <c r="N638" s="436"/>
      <c r="O638" s="10"/>
      <c r="P638" s="438"/>
      <c r="Q638" s="432"/>
      <c r="R638" s="10"/>
      <c r="S638" s="10"/>
      <c r="T638" s="10"/>
      <c r="U638" s="10"/>
      <c r="V638" s="10"/>
      <c r="W638" s="10"/>
    </row>
    <row r="639" customFormat="false" ht="14.25" hidden="false" customHeight="true" outlineLevel="0" collapsed="false">
      <c r="N639" s="436"/>
      <c r="O639" s="10"/>
      <c r="P639" s="438"/>
      <c r="Q639" s="432"/>
      <c r="R639" s="10"/>
      <c r="S639" s="10"/>
      <c r="T639" s="10"/>
      <c r="U639" s="10"/>
      <c r="V639" s="10"/>
      <c r="W639" s="10"/>
    </row>
    <row r="640" customFormat="false" ht="14.25" hidden="false" customHeight="true" outlineLevel="0" collapsed="false">
      <c r="N640" s="436"/>
      <c r="O640" s="10"/>
      <c r="P640" s="438"/>
      <c r="Q640" s="432"/>
      <c r="R640" s="10"/>
      <c r="S640" s="10"/>
      <c r="T640" s="10"/>
      <c r="U640" s="10"/>
      <c r="V640" s="10"/>
      <c r="W640" s="10"/>
    </row>
    <row r="641" customFormat="false" ht="14.25" hidden="false" customHeight="true" outlineLevel="0" collapsed="false">
      <c r="N641" s="436"/>
      <c r="O641" s="10"/>
      <c r="P641" s="438"/>
      <c r="Q641" s="432"/>
      <c r="R641" s="10"/>
      <c r="S641" s="10"/>
      <c r="T641" s="10"/>
      <c r="U641" s="10"/>
      <c r="V641" s="10"/>
      <c r="W641" s="10"/>
    </row>
    <row r="642" customFormat="false" ht="14.25" hidden="false" customHeight="true" outlineLevel="0" collapsed="false">
      <c r="N642" s="436"/>
      <c r="O642" s="10"/>
      <c r="P642" s="438"/>
      <c r="Q642" s="432"/>
      <c r="R642" s="10"/>
      <c r="S642" s="10"/>
      <c r="T642" s="10"/>
      <c r="U642" s="10"/>
      <c r="V642" s="10"/>
      <c r="W642" s="10"/>
    </row>
    <row r="643" customFormat="false" ht="14.25" hidden="false" customHeight="true" outlineLevel="0" collapsed="false">
      <c r="N643" s="436"/>
      <c r="O643" s="10"/>
      <c r="P643" s="438"/>
      <c r="Q643" s="432"/>
      <c r="R643" s="10"/>
      <c r="S643" s="10"/>
      <c r="T643" s="10"/>
      <c r="U643" s="10"/>
      <c r="V643" s="10"/>
      <c r="W643" s="10"/>
    </row>
    <row r="644" customFormat="false" ht="14.25" hidden="false" customHeight="true" outlineLevel="0" collapsed="false">
      <c r="N644" s="436"/>
      <c r="O644" s="10"/>
      <c r="P644" s="438"/>
      <c r="Q644" s="432"/>
      <c r="R644" s="10"/>
      <c r="S644" s="10"/>
      <c r="T644" s="10"/>
      <c r="U644" s="10"/>
      <c r="V644" s="10"/>
      <c r="W644" s="10"/>
    </row>
    <row r="645" customFormat="false" ht="14.25" hidden="false" customHeight="true" outlineLevel="0" collapsed="false">
      <c r="N645" s="436"/>
      <c r="O645" s="10"/>
      <c r="P645" s="438"/>
      <c r="Q645" s="432"/>
      <c r="R645" s="10"/>
      <c r="S645" s="10"/>
      <c r="T645" s="10"/>
      <c r="U645" s="10"/>
      <c r="V645" s="10"/>
      <c r="W645" s="10"/>
    </row>
    <row r="646" customFormat="false" ht="14.25" hidden="false" customHeight="true" outlineLevel="0" collapsed="false">
      <c r="N646" s="436"/>
      <c r="O646" s="10"/>
      <c r="P646" s="438"/>
      <c r="Q646" s="432"/>
      <c r="R646" s="10"/>
      <c r="S646" s="10"/>
      <c r="T646" s="10"/>
      <c r="U646" s="10"/>
      <c r="V646" s="10"/>
      <c r="W646" s="10"/>
    </row>
    <row r="647" customFormat="false" ht="14.25" hidden="false" customHeight="true" outlineLevel="0" collapsed="false">
      <c r="N647" s="436"/>
      <c r="O647" s="10"/>
      <c r="P647" s="438"/>
      <c r="Q647" s="432"/>
      <c r="R647" s="10"/>
      <c r="S647" s="10"/>
      <c r="T647" s="10"/>
      <c r="U647" s="10"/>
      <c r="V647" s="10"/>
      <c r="W647" s="10"/>
    </row>
    <row r="648" customFormat="false" ht="14.25" hidden="false" customHeight="true" outlineLevel="0" collapsed="false">
      <c r="N648" s="436"/>
      <c r="O648" s="10"/>
      <c r="P648" s="438"/>
      <c r="Q648" s="432"/>
      <c r="R648" s="10"/>
      <c r="S648" s="10"/>
      <c r="T648" s="10"/>
      <c r="U648" s="10"/>
      <c r="V648" s="10"/>
      <c r="W648" s="10"/>
    </row>
    <row r="649" customFormat="false" ht="14.25" hidden="false" customHeight="true" outlineLevel="0" collapsed="false">
      <c r="N649" s="436"/>
      <c r="O649" s="10"/>
      <c r="P649" s="438"/>
      <c r="Q649" s="432"/>
      <c r="R649" s="10"/>
      <c r="S649" s="10"/>
      <c r="T649" s="10"/>
      <c r="U649" s="10"/>
      <c r="V649" s="10"/>
      <c r="W649" s="10"/>
    </row>
    <row r="650" customFormat="false" ht="14.25" hidden="false" customHeight="true" outlineLevel="0" collapsed="false">
      <c r="N650" s="436"/>
      <c r="O650" s="10"/>
      <c r="P650" s="438"/>
      <c r="Q650" s="432"/>
      <c r="R650" s="10"/>
      <c r="S650" s="10"/>
      <c r="T650" s="10"/>
      <c r="U650" s="10"/>
      <c r="V650" s="10"/>
      <c r="W650" s="10"/>
    </row>
    <row r="651" customFormat="false" ht="14.25" hidden="false" customHeight="true" outlineLevel="0" collapsed="false">
      <c r="N651" s="436"/>
      <c r="O651" s="10"/>
      <c r="P651" s="438"/>
      <c r="Q651" s="432"/>
      <c r="R651" s="10"/>
      <c r="S651" s="10"/>
      <c r="T651" s="10"/>
      <c r="U651" s="10"/>
      <c r="V651" s="10"/>
      <c r="W651" s="10"/>
    </row>
    <row r="652" customFormat="false" ht="14.25" hidden="false" customHeight="true" outlineLevel="0" collapsed="false">
      <c r="N652" s="436"/>
      <c r="O652" s="10"/>
      <c r="P652" s="438"/>
      <c r="Q652" s="432"/>
      <c r="R652" s="10"/>
      <c r="S652" s="10"/>
      <c r="T652" s="10"/>
      <c r="U652" s="10"/>
      <c r="V652" s="10"/>
      <c r="W652" s="10"/>
    </row>
    <row r="653" customFormat="false" ht="14.25" hidden="false" customHeight="true" outlineLevel="0" collapsed="false">
      <c r="N653" s="436"/>
      <c r="O653" s="10"/>
      <c r="P653" s="438"/>
      <c r="Q653" s="432"/>
      <c r="R653" s="10"/>
      <c r="S653" s="10"/>
      <c r="T653" s="10"/>
      <c r="U653" s="10"/>
      <c r="V653" s="10"/>
      <c r="W653" s="10"/>
    </row>
    <row r="654" customFormat="false" ht="14.25" hidden="false" customHeight="true" outlineLevel="0" collapsed="false">
      <c r="N654" s="436"/>
      <c r="O654" s="10"/>
      <c r="P654" s="438"/>
      <c r="Q654" s="432"/>
      <c r="R654" s="10"/>
      <c r="S654" s="10"/>
      <c r="T654" s="10"/>
      <c r="U654" s="10"/>
      <c r="V654" s="10"/>
      <c r="W654" s="10"/>
    </row>
    <row r="655" customFormat="false" ht="14.25" hidden="false" customHeight="true" outlineLevel="0" collapsed="false">
      <c r="N655" s="436"/>
      <c r="O655" s="10"/>
      <c r="P655" s="438"/>
      <c r="Q655" s="432"/>
      <c r="R655" s="10"/>
      <c r="S655" s="10"/>
      <c r="T655" s="10"/>
      <c r="U655" s="10"/>
      <c r="V655" s="10"/>
      <c r="W655" s="10"/>
    </row>
    <row r="656" customFormat="false" ht="14.25" hidden="false" customHeight="true" outlineLevel="0" collapsed="false">
      <c r="N656" s="436"/>
      <c r="O656" s="10"/>
      <c r="P656" s="438"/>
      <c r="Q656" s="432"/>
      <c r="R656" s="10"/>
      <c r="S656" s="10"/>
      <c r="T656" s="10"/>
      <c r="U656" s="10"/>
      <c r="V656" s="10"/>
      <c r="W656" s="10"/>
    </row>
    <row r="657" customFormat="false" ht="14.25" hidden="false" customHeight="true" outlineLevel="0" collapsed="false">
      <c r="N657" s="436"/>
      <c r="O657" s="10"/>
      <c r="P657" s="438"/>
      <c r="Q657" s="432"/>
      <c r="R657" s="10"/>
      <c r="S657" s="10"/>
      <c r="T657" s="10"/>
      <c r="U657" s="10"/>
      <c r="V657" s="10"/>
      <c r="W657" s="10"/>
    </row>
    <row r="658" customFormat="false" ht="14.25" hidden="false" customHeight="true" outlineLevel="0" collapsed="false">
      <c r="N658" s="436"/>
      <c r="O658" s="10"/>
      <c r="P658" s="438"/>
      <c r="Q658" s="432"/>
      <c r="R658" s="10"/>
      <c r="S658" s="10"/>
      <c r="T658" s="10"/>
      <c r="U658" s="10"/>
      <c r="V658" s="10"/>
      <c r="W658" s="10"/>
    </row>
    <row r="659" customFormat="false" ht="14.25" hidden="false" customHeight="true" outlineLevel="0" collapsed="false">
      <c r="N659" s="436"/>
      <c r="O659" s="10"/>
      <c r="P659" s="438"/>
      <c r="Q659" s="432"/>
      <c r="R659" s="10"/>
      <c r="S659" s="10"/>
      <c r="T659" s="10"/>
      <c r="U659" s="10"/>
      <c r="V659" s="10"/>
      <c r="W659" s="10"/>
    </row>
    <row r="660" customFormat="false" ht="14.25" hidden="false" customHeight="true" outlineLevel="0" collapsed="false">
      <c r="N660" s="436"/>
      <c r="O660" s="10"/>
      <c r="P660" s="438"/>
      <c r="Q660" s="432"/>
      <c r="R660" s="10"/>
      <c r="S660" s="10"/>
      <c r="T660" s="10"/>
      <c r="U660" s="10"/>
      <c r="V660" s="10"/>
      <c r="W660" s="10"/>
    </row>
    <row r="661" customFormat="false" ht="14.25" hidden="false" customHeight="true" outlineLevel="0" collapsed="false">
      <c r="N661" s="436"/>
      <c r="O661" s="10"/>
      <c r="P661" s="438"/>
      <c r="Q661" s="432"/>
      <c r="R661" s="10"/>
      <c r="S661" s="10"/>
      <c r="T661" s="10"/>
      <c r="U661" s="10"/>
      <c r="V661" s="10"/>
      <c r="W661" s="10"/>
    </row>
    <row r="662" customFormat="false" ht="14.25" hidden="false" customHeight="true" outlineLevel="0" collapsed="false">
      <c r="N662" s="436"/>
      <c r="O662" s="10"/>
      <c r="P662" s="438"/>
      <c r="Q662" s="432"/>
      <c r="R662" s="10"/>
      <c r="S662" s="10"/>
      <c r="T662" s="10"/>
      <c r="U662" s="10"/>
      <c r="V662" s="10"/>
      <c r="W662" s="10"/>
    </row>
    <row r="663" customFormat="false" ht="14.25" hidden="false" customHeight="true" outlineLevel="0" collapsed="false">
      <c r="N663" s="436"/>
      <c r="O663" s="10"/>
      <c r="P663" s="438"/>
      <c r="Q663" s="432"/>
      <c r="R663" s="10"/>
      <c r="S663" s="10"/>
      <c r="T663" s="10"/>
      <c r="U663" s="10"/>
      <c r="V663" s="10"/>
      <c r="W663" s="10"/>
    </row>
    <row r="664" customFormat="false" ht="14.25" hidden="false" customHeight="true" outlineLevel="0" collapsed="false">
      <c r="N664" s="436"/>
      <c r="O664" s="10"/>
      <c r="P664" s="438"/>
      <c r="Q664" s="432"/>
      <c r="R664" s="10"/>
      <c r="S664" s="10"/>
      <c r="T664" s="10"/>
      <c r="U664" s="10"/>
      <c r="V664" s="10"/>
      <c r="W664" s="10"/>
    </row>
    <row r="665" customFormat="false" ht="14.25" hidden="false" customHeight="true" outlineLevel="0" collapsed="false">
      <c r="N665" s="436"/>
      <c r="O665" s="10"/>
      <c r="P665" s="438"/>
      <c r="Q665" s="432"/>
      <c r="R665" s="10"/>
      <c r="S665" s="10"/>
      <c r="T665" s="10"/>
      <c r="U665" s="10"/>
      <c r="V665" s="10"/>
      <c r="W665" s="10"/>
    </row>
    <row r="666" customFormat="false" ht="14.25" hidden="false" customHeight="true" outlineLevel="0" collapsed="false">
      <c r="N666" s="436"/>
      <c r="O666" s="10"/>
      <c r="P666" s="438"/>
      <c r="Q666" s="432"/>
      <c r="R666" s="10"/>
      <c r="S666" s="10"/>
      <c r="T666" s="10"/>
      <c r="U666" s="10"/>
      <c r="V666" s="10"/>
      <c r="W666" s="10"/>
    </row>
    <row r="667" customFormat="false" ht="14.25" hidden="false" customHeight="true" outlineLevel="0" collapsed="false">
      <c r="N667" s="436"/>
      <c r="O667" s="10"/>
      <c r="P667" s="438"/>
      <c r="Q667" s="432"/>
      <c r="R667" s="10"/>
      <c r="S667" s="10"/>
      <c r="T667" s="10"/>
      <c r="U667" s="10"/>
      <c r="V667" s="10"/>
      <c r="W667" s="10"/>
    </row>
    <row r="668" customFormat="false" ht="14.25" hidden="false" customHeight="true" outlineLevel="0" collapsed="false">
      <c r="N668" s="436"/>
      <c r="O668" s="10"/>
      <c r="P668" s="438"/>
      <c r="Q668" s="432"/>
      <c r="R668" s="10"/>
      <c r="S668" s="10"/>
      <c r="T668" s="10"/>
      <c r="U668" s="10"/>
      <c r="V668" s="10"/>
      <c r="W668" s="10"/>
    </row>
    <row r="669" customFormat="false" ht="14.25" hidden="false" customHeight="true" outlineLevel="0" collapsed="false">
      <c r="N669" s="436"/>
      <c r="O669" s="10"/>
      <c r="P669" s="438"/>
      <c r="Q669" s="432"/>
      <c r="R669" s="10"/>
      <c r="S669" s="10"/>
      <c r="T669" s="10"/>
      <c r="U669" s="10"/>
      <c r="V669" s="10"/>
      <c r="W669" s="10"/>
    </row>
    <row r="670" customFormat="false" ht="14.25" hidden="false" customHeight="true" outlineLevel="0" collapsed="false">
      <c r="N670" s="436"/>
      <c r="O670" s="10"/>
      <c r="P670" s="438"/>
      <c r="Q670" s="432"/>
      <c r="R670" s="10"/>
      <c r="S670" s="10"/>
      <c r="T670" s="10"/>
      <c r="U670" s="10"/>
      <c r="V670" s="10"/>
      <c r="W670" s="10"/>
    </row>
    <row r="671" customFormat="false" ht="14.25" hidden="false" customHeight="true" outlineLevel="0" collapsed="false">
      <c r="N671" s="436"/>
      <c r="O671" s="10"/>
      <c r="P671" s="438"/>
      <c r="Q671" s="432"/>
      <c r="R671" s="10"/>
      <c r="S671" s="10"/>
      <c r="T671" s="10"/>
      <c r="U671" s="10"/>
      <c r="V671" s="10"/>
      <c r="W671" s="10"/>
    </row>
    <row r="672" customFormat="false" ht="14.25" hidden="false" customHeight="true" outlineLevel="0" collapsed="false">
      <c r="N672" s="436"/>
      <c r="O672" s="10"/>
      <c r="P672" s="438"/>
      <c r="Q672" s="432"/>
      <c r="R672" s="10"/>
      <c r="S672" s="10"/>
      <c r="T672" s="10"/>
      <c r="U672" s="10"/>
      <c r="V672" s="10"/>
      <c r="W672" s="10"/>
    </row>
    <row r="673" customFormat="false" ht="14.25" hidden="false" customHeight="true" outlineLevel="0" collapsed="false">
      <c r="N673" s="436"/>
      <c r="O673" s="10"/>
      <c r="P673" s="438"/>
      <c r="Q673" s="432"/>
      <c r="R673" s="10"/>
      <c r="S673" s="10"/>
      <c r="T673" s="10"/>
      <c r="U673" s="10"/>
      <c r="V673" s="10"/>
      <c r="W673" s="10"/>
    </row>
    <row r="674" customFormat="false" ht="14.25" hidden="false" customHeight="true" outlineLevel="0" collapsed="false">
      <c r="N674" s="436"/>
      <c r="O674" s="10"/>
      <c r="P674" s="438"/>
      <c r="Q674" s="432"/>
      <c r="R674" s="10"/>
      <c r="S674" s="10"/>
      <c r="T674" s="10"/>
      <c r="U674" s="10"/>
      <c r="V674" s="10"/>
      <c r="W674" s="10"/>
    </row>
    <row r="675" customFormat="false" ht="14.25" hidden="false" customHeight="true" outlineLevel="0" collapsed="false">
      <c r="N675" s="436"/>
      <c r="O675" s="10"/>
      <c r="P675" s="438"/>
      <c r="Q675" s="432"/>
      <c r="R675" s="10"/>
      <c r="S675" s="10"/>
      <c r="T675" s="10"/>
      <c r="U675" s="10"/>
      <c r="V675" s="10"/>
      <c r="W675" s="10"/>
    </row>
    <row r="676" customFormat="false" ht="14.25" hidden="false" customHeight="true" outlineLevel="0" collapsed="false">
      <c r="N676" s="436"/>
      <c r="O676" s="10"/>
      <c r="P676" s="438"/>
      <c r="Q676" s="432"/>
      <c r="R676" s="10"/>
      <c r="S676" s="10"/>
      <c r="T676" s="10"/>
      <c r="U676" s="10"/>
      <c r="V676" s="10"/>
      <c r="W676" s="10"/>
    </row>
    <row r="677" customFormat="false" ht="14.25" hidden="false" customHeight="true" outlineLevel="0" collapsed="false">
      <c r="N677" s="436"/>
      <c r="O677" s="10"/>
      <c r="P677" s="438"/>
      <c r="Q677" s="432"/>
      <c r="R677" s="10"/>
      <c r="S677" s="10"/>
      <c r="T677" s="10"/>
      <c r="U677" s="10"/>
      <c r="V677" s="10"/>
      <c r="W677" s="10"/>
    </row>
    <row r="678" customFormat="false" ht="14.25" hidden="false" customHeight="true" outlineLevel="0" collapsed="false">
      <c r="N678" s="436"/>
      <c r="O678" s="10"/>
      <c r="P678" s="438"/>
      <c r="Q678" s="432"/>
      <c r="R678" s="10"/>
      <c r="S678" s="10"/>
      <c r="T678" s="10"/>
      <c r="U678" s="10"/>
      <c r="V678" s="10"/>
      <c r="W678" s="10"/>
    </row>
    <row r="679" customFormat="false" ht="14.25" hidden="false" customHeight="true" outlineLevel="0" collapsed="false">
      <c r="N679" s="436"/>
      <c r="O679" s="10"/>
      <c r="P679" s="438"/>
      <c r="Q679" s="432"/>
      <c r="R679" s="10"/>
      <c r="S679" s="10"/>
      <c r="T679" s="10"/>
      <c r="U679" s="10"/>
      <c r="V679" s="10"/>
      <c r="W679" s="10"/>
    </row>
    <row r="680" customFormat="false" ht="14.25" hidden="false" customHeight="true" outlineLevel="0" collapsed="false">
      <c r="N680" s="436"/>
      <c r="O680" s="10"/>
      <c r="P680" s="438"/>
      <c r="Q680" s="432"/>
      <c r="R680" s="10"/>
      <c r="S680" s="10"/>
      <c r="T680" s="10"/>
      <c r="U680" s="10"/>
      <c r="V680" s="10"/>
      <c r="W680" s="10"/>
    </row>
    <row r="681" customFormat="false" ht="14.25" hidden="false" customHeight="true" outlineLevel="0" collapsed="false">
      <c r="N681" s="436"/>
      <c r="O681" s="10"/>
      <c r="P681" s="438"/>
      <c r="Q681" s="432"/>
      <c r="R681" s="10"/>
      <c r="S681" s="10"/>
      <c r="T681" s="10"/>
      <c r="U681" s="10"/>
      <c r="V681" s="10"/>
      <c r="W681" s="10"/>
    </row>
    <row r="682" customFormat="false" ht="14.25" hidden="false" customHeight="true" outlineLevel="0" collapsed="false">
      <c r="N682" s="436"/>
      <c r="O682" s="10"/>
      <c r="P682" s="438"/>
      <c r="Q682" s="432"/>
      <c r="R682" s="10"/>
      <c r="S682" s="10"/>
      <c r="T682" s="10"/>
      <c r="U682" s="10"/>
      <c r="V682" s="10"/>
      <c r="W682" s="10"/>
    </row>
    <row r="683" customFormat="false" ht="14.25" hidden="false" customHeight="true" outlineLevel="0" collapsed="false">
      <c r="N683" s="436"/>
      <c r="O683" s="10"/>
      <c r="P683" s="438"/>
      <c r="Q683" s="432"/>
      <c r="R683" s="10"/>
      <c r="S683" s="10"/>
      <c r="T683" s="10"/>
      <c r="U683" s="10"/>
      <c r="V683" s="10"/>
      <c r="W683" s="10"/>
    </row>
    <row r="684" customFormat="false" ht="14.25" hidden="false" customHeight="true" outlineLevel="0" collapsed="false">
      <c r="N684" s="436"/>
      <c r="O684" s="10"/>
      <c r="P684" s="438"/>
      <c r="Q684" s="432"/>
      <c r="R684" s="10"/>
      <c r="S684" s="10"/>
      <c r="T684" s="10"/>
      <c r="U684" s="10"/>
      <c r="V684" s="10"/>
      <c r="W684" s="10"/>
    </row>
    <row r="685" customFormat="false" ht="14.25" hidden="false" customHeight="true" outlineLevel="0" collapsed="false">
      <c r="N685" s="436"/>
      <c r="O685" s="10"/>
      <c r="P685" s="438"/>
      <c r="Q685" s="432"/>
      <c r="R685" s="10"/>
      <c r="S685" s="10"/>
      <c r="T685" s="10"/>
      <c r="U685" s="10"/>
      <c r="V685" s="10"/>
      <c r="W685" s="10"/>
    </row>
    <row r="686" customFormat="false" ht="14.25" hidden="false" customHeight="true" outlineLevel="0" collapsed="false">
      <c r="N686" s="436"/>
      <c r="O686" s="10"/>
      <c r="P686" s="438"/>
      <c r="Q686" s="432"/>
      <c r="R686" s="10"/>
      <c r="S686" s="10"/>
      <c r="T686" s="10"/>
      <c r="U686" s="10"/>
      <c r="V686" s="10"/>
      <c r="W686" s="10"/>
    </row>
    <row r="687" customFormat="false" ht="14.25" hidden="false" customHeight="true" outlineLevel="0" collapsed="false">
      <c r="N687" s="436"/>
      <c r="O687" s="10"/>
      <c r="P687" s="438"/>
      <c r="Q687" s="432"/>
      <c r="R687" s="10"/>
      <c r="S687" s="10"/>
      <c r="T687" s="10"/>
      <c r="U687" s="10"/>
      <c r="V687" s="10"/>
      <c r="W687" s="10"/>
    </row>
    <row r="688" customFormat="false" ht="14.25" hidden="false" customHeight="true" outlineLevel="0" collapsed="false">
      <c r="N688" s="436"/>
      <c r="O688" s="10"/>
      <c r="P688" s="438"/>
      <c r="Q688" s="432"/>
      <c r="R688" s="10"/>
      <c r="S688" s="10"/>
      <c r="T688" s="10"/>
      <c r="U688" s="10"/>
      <c r="V688" s="10"/>
      <c r="W688" s="10"/>
    </row>
    <row r="689" customFormat="false" ht="14.25" hidden="false" customHeight="true" outlineLevel="0" collapsed="false">
      <c r="N689" s="436"/>
      <c r="O689" s="10"/>
      <c r="P689" s="438"/>
      <c r="Q689" s="432"/>
      <c r="R689" s="10"/>
      <c r="S689" s="10"/>
      <c r="T689" s="10"/>
      <c r="U689" s="10"/>
      <c r="V689" s="10"/>
      <c r="W689" s="10"/>
    </row>
    <row r="690" customFormat="false" ht="14.25" hidden="false" customHeight="true" outlineLevel="0" collapsed="false">
      <c r="N690" s="436"/>
      <c r="O690" s="10"/>
      <c r="P690" s="438"/>
      <c r="Q690" s="432"/>
      <c r="R690" s="10"/>
      <c r="S690" s="10"/>
      <c r="T690" s="10"/>
      <c r="U690" s="10"/>
      <c r="V690" s="10"/>
      <c r="W690" s="10"/>
    </row>
    <row r="691" customFormat="false" ht="14.25" hidden="false" customHeight="true" outlineLevel="0" collapsed="false">
      <c r="N691" s="436"/>
      <c r="O691" s="10"/>
      <c r="P691" s="438"/>
      <c r="Q691" s="432"/>
      <c r="R691" s="10"/>
      <c r="S691" s="10"/>
      <c r="T691" s="10"/>
      <c r="U691" s="10"/>
      <c r="V691" s="10"/>
      <c r="W691" s="10"/>
    </row>
    <row r="692" customFormat="false" ht="14.25" hidden="false" customHeight="true" outlineLevel="0" collapsed="false">
      <c r="N692" s="436"/>
      <c r="O692" s="10"/>
      <c r="P692" s="438"/>
      <c r="Q692" s="432"/>
      <c r="R692" s="10"/>
      <c r="S692" s="10"/>
      <c r="T692" s="10"/>
      <c r="U692" s="10"/>
      <c r="V692" s="10"/>
      <c r="W692" s="10"/>
    </row>
    <row r="693" customFormat="false" ht="14.25" hidden="false" customHeight="true" outlineLevel="0" collapsed="false">
      <c r="N693" s="436"/>
      <c r="O693" s="10"/>
      <c r="P693" s="438"/>
      <c r="Q693" s="432"/>
      <c r="R693" s="10"/>
      <c r="S693" s="10"/>
      <c r="T693" s="10"/>
      <c r="U693" s="10"/>
      <c r="V693" s="10"/>
      <c r="W693" s="10"/>
    </row>
    <row r="694" customFormat="false" ht="14.25" hidden="false" customHeight="true" outlineLevel="0" collapsed="false">
      <c r="N694" s="436"/>
      <c r="O694" s="10"/>
      <c r="P694" s="438"/>
      <c r="Q694" s="432"/>
      <c r="R694" s="10"/>
      <c r="S694" s="10"/>
      <c r="T694" s="10"/>
      <c r="U694" s="10"/>
      <c r="V694" s="10"/>
      <c r="W694" s="10"/>
    </row>
    <row r="695" customFormat="false" ht="14.25" hidden="false" customHeight="true" outlineLevel="0" collapsed="false">
      <c r="N695" s="436"/>
      <c r="O695" s="10"/>
      <c r="P695" s="438"/>
      <c r="Q695" s="432"/>
      <c r="R695" s="10"/>
      <c r="S695" s="10"/>
      <c r="T695" s="10"/>
      <c r="U695" s="10"/>
      <c r="V695" s="10"/>
      <c r="W695" s="10"/>
    </row>
    <row r="696" customFormat="false" ht="14.25" hidden="false" customHeight="true" outlineLevel="0" collapsed="false">
      <c r="N696" s="436"/>
      <c r="O696" s="10"/>
      <c r="P696" s="438"/>
      <c r="Q696" s="432"/>
      <c r="R696" s="10"/>
      <c r="S696" s="10"/>
      <c r="T696" s="10"/>
      <c r="U696" s="10"/>
      <c r="V696" s="10"/>
      <c r="W696" s="10"/>
    </row>
    <row r="697" customFormat="false" ht="14.25" hidden="false" customHeight="true" outlineLevel="0" collapsed="false">
      <c r="N697" s="436"/>
      <c r="O697" s="10"/>
      <c r="P697" s="438"/>
      <c r="Q697" s="432"/>
      <c r="R697" s="10"/>
      <c r="S697" s="10"/>
      <c r="T697" s="10"/>
      <c r="U697" s="10"/>
      <c r="V697" s="10"/>
      <c r="W697" s="10"/>
    </row>
    <row r="698" customFormat="false" ht="14.25" hidden="false" customHeight="true" outlineLevel="0" collapsed="false">
      <c r="N698" s="436"/>
      <c r="O698" s="10"/>
      <c r="P698" s="438"/>
      <c r="Q698" s="432"/>
      <c r="R698" s="10"/>
      <c r="S698" s="10"/>
      <c r="T698" s="10"/>
      <c r="U698" s="10"/>
      <c r="V698" s="10"/>
      <c r="W698" s="10"/>
    </row>
    <row r="699" customFormat="false" ht="14.25" hidden="false" customHeight="true" outlineLevel="0" collapsed="false">
      <c r="N699" s="436"/>
      <c r="O699" s="10"/>
      <c r="P699" s="438"/>
      <c r="Q699" s="432"/>
      <c r="R699" s="10"/>
      <c r="S699" s="10"/>
      <c r="T699" s="10"/>
      <c r="U699" s="10"/>
      <c r="V699" s="10"/>
      <c r="W699" s="10"/>
    </row>
    <row r="700" customFormat="false" ht="14.25" hidden="false" customHeight="true" outlineLevel="0" collapsed="false">
      <c r="N700" s="436"/>
      <c r="O700" s="10"/>
      <c r="P700" s="438"/>
      <c r="Q700" s="432"/>
      <c r="R700" s="10"/>
      <c r="S700" s="10"/>
      <c r="T700" s="10"/>
      <c r="U700" s="10"/>
      <c r="V700" s="10"/>
      <c r="W700" s="10"/>
    </row>
    <row r="701" customFormat="false" ht="14.25" hidden="false" customHeight="true" outlineLevel="0" collapsed="false">
      <c r="N701" s="436"/>
      <c r="O701" s="10"/>
      <c r="P701" s="438"/>
      <c r="Q701" s="432"/>
      <c r="R701" s="10"/>
      <c r="S701" s="10"/>
      <c r="T701" s="10"/>
      <c r="U701" s="10"/>
      <c r="V701" s="10"/>
      <c r="W701" s="10"/>
    </row>
    <row r="702" customFormat="false" ht="14.25" hidden="false" customHeight="true" outlineLevel="0" collapsed="false">
      <c r="N702" s="436"/>
      <c r="O702" s="10"/>
      <c r="P702" s="438"/>
      <c r="Q702" s="432"/>
      <c r="R702" s="10"/>
      <c r="S702" s="10"/>
      <c r="T702" s="10"/>
      <c r="U702" s="10"/>
      <c r="V702" s="10"/>
      <c r="W702" s="10"/>
    </row>
    <row r="703" customFormat="false" ht="14.25" hidden="false" customHeight="true" outlineLevel="0" collapsed="false">
      <c r="N703" s="436"/>
      <c r="O703" s="10"/>
      <c r="P703" s="438"/>
      <c r="Q703" s="432"/>
      <c r="R703" s="10"/>
      <c r="S703" s="10"/>
      <c r="T703" s="10"/>
      <c r="U703" s="10"/>
      <c r="V703" s="10"/>
      <c r="W703" s="10"/>
    </row>
    <row r="704" customFormat="false" ht="14.25" hidden="false" customHeight="true" outlineLevel="0" collapsed="false">
      <c r="N704" s="436"/>
      <c r="O704" s="10"/>
      <c r="P704" s="438"/>
      <c r="Q704" s="432"/>
      <c r="R704" s="10"/>
      <c r="S704" s="10"/>
      <c r="T704" s="10"/>
      <c r="U704" s="10"/>
      <c r="V704" s="10"/>
      <c r="W704" s="10"/>
    </row>
    <row r="705" customFormat="false" ht="14.25" hidden="false" customHeight="true" outlineLevel="0" collapsed="false">
      <c r="N705" s="436"/>
      <c r="O705" s="10"/>
      <c r="P705" s="438"/>
      <c r="Q705" s="432"/>
      <c r="R705" s="10"/>
      <c r="S705" s="10"/>
      <c r="T705" s="10"/>
      <c r="U705" s="10"/>
      <c r="V705" s="10"/>
      <c r="W705" s="10"/>
    </row>
    <row r="706" customFormat="false" ht="14.25" hidden="false" customHeight="true" outlineLevel="0" collapsed="false">
      <c r="N706" s="436"/>
      <c r="O706" s="10"/>
      <c r="P706" s="438"/>
      <c r="Q706" s="432"/>
      <c r="R706" s="10"/>
      <c r="S706" s="10"/>
      <c r="T706" s="10"/>
      <c r="U706" s="10"/>
      <c r="V706" s="10"/>
      <c r="W706" s="10"/>
    </row>
    <row r="707" customFormat="false" ht="14.25" hidden="false" customHeight="true" outlineLevel="0" collapsed="false">
      <c r="N707" s="436"/>
      <c r="O707" s="10"/>
      <c r="P707" s="438"/>
      <c r="Q707" s="432"/>
      <c r="R707" s="10"/>
      <c r="S707" s="10"/>
      <c r="T707" s="10"/>
      <c r="U707" s="10"/>
      <c r="V707" s="10"/>
      <c r="W707" s="10"/>
    </row>
    <row r="708" customFormat="false" ht="14.25" hidden="false" customHeight="true" outlineLevel="0" collapsed="false">
      <c r="N708" s="436"/>
      <c r="O708" s="10"/>
      <c r="P708" s="438"/>
      <c r="Q708" s="432"/>
      <c r="R708" s="10"/>
      <c r="S708" s="10"/>
      <c r="T708" s="10"/>
      <c r="U708" s="10"/>
      <c r="V708" s="10"/>
      <c r="W708" s="10"/>
    </row>
    <row r="709" customFormat="false" ht="14.25" hidden="false" customHeight="true" outlineLevel="0" collapsed="false">
      <c r="N709" s="436"/>
      <c r="O709" s="10"/>
      <c r="P709" s="438"/>
      <c r="Q709" s="432"/>
      <c r="R709" s="10"/>
      <c r="S709" s="10"/>
      <c r="T709" s="10"/>
      <c r="U709" s="10"/>
      <c r="V709" s="10"/>
      <c r="W709" s="10"/>
    </row>
    <row r="710" customFormat="false" ht="14.25" hidden="false" customHeight="true" outlineLevel="0" collapsed="false">
      <c r="N710" s="436"/>
      <c r="O710" s="10"/>
      <c r="P710" s="438"/>
      <c r="Q710" s="432"/>
      <c r="R710" s="10"/>
      <c r="S710" s="10"/>
      <c r="T710" s="10"/>
      <c r="U710" s="10"/>
      <c r="V710" s="10"/>
      <c r="W710" s="10"/>
    </row>
    <row r="711" customFormat="false" ht="14.25" hidden="false" customHeight="true" outlineLevel="0" collapsed="false">
      <c r="N711" s="436"/>
      <c r="O711" s="10"/>
      <c r="P711" s="438"/>
      <c r="Q711" s="432"/>
      <c r="R711" s="10"/>
      <c r="S711" s="10"/>
      <c r="T711" s="10"/>
      <c r="U711" s="10"/>
      <c r="V711" s="10"/>
      <c r="W711" s="10"/>
    </row>
    <row r="712" customFormat="false" ht="14.25" hidden="false" customHeight="true" outlineLevel="0" collapsed="false">
      <c r="N712" s="436"/>
      <c r="O712" s="10"/>
      <c r="P712" s="438"/>
      <c r="Q712" s="432"/>
      <c r="R712" s="10"/>
      <c r="S712" s="10"/>
      <c r="T712" s="10"/>
      <c r="U712" s="10"/>
      <c r="V712" s="10"/>
      <c r="W712" s="10"/>
    </row>
    <row r="713" customFormat="false" ht="14.25" hidden="false" customHeight="true" outlineLevel="0" collapsed="false">
      <c r="N713" s="436"/>
      <c r="O713" s="10"/>
      <c r="P713" s="438"/>
      <c r="Q713" s="432"/>
      <c r="R713" s="10"/>
      <c r="S713" s="10"/>
      <c r="T713" s="10"/>
      <c r="U713" s="10"/>
      <c r="V713" s="10"/>
      <c r="W713" s="10"/>
    </row>
    <row r="714" customFormat="false" ht="14.25" hidden="false" customHeight="true" outlineLevel="0" collapsed="false">
      <c r="N714" s="436"/>
      <c r="O714" s="10"/>
      <c r="P714" s="438"/>
      <c r="Q714" s="432"/>
      <c r="R714" s="10"/>
      <c r="S714" s="10"/>
      <c r="T714" s="10"/>
      <c r="U714" s="10"/>
      <c r="V714" s="10"/>
      <c r="W714" s="10"/>
    </row>
    <row r="715" customFormat="false" ht="14.25" hidden="false" customHeight="true" outlineLevel="0" collapsed="false">
      <c r="N715" s="436"/>
      <c r="O715" s="10"/>
      <c r="P715" s="438"/>
      <c r="Q715" s="432"/>
      <c r="R715" s="10"/>
      <c r="S715" s="10"/>
      <c r="T715" s="10"/>
      <c r="U715" s="10"/>
      <c r="V715" s="10"/>
      <c r="W715" s="10"/>
    </row>
    <row r="716" customFormat="false" ht="14.25" hidden="false" customHeight="true" outlineLevel="0" collapsed="false">
      <c r="N716" s="436"/>
      <c r="O716" s="10"/>
      <c r="P716" s="438"/>
      <c r="Q716" s="432"/>
      <c r="R716" s="10"/>
      <c r="S716" s="10"/>
      <c r="T716" s="10"/>
      <c r="U716" s="10"/>
      <c r="V716" s="10"/>
      <c r="W716" s="10"/>
    </row>
    <row r="717" customFormat="false" ht="14.25" hidden="false" customHeight="true" outlineLevel="0" collapsed="false">
      <c r="N717" s="436"/>
      <c r="O717" s="10"/>
      <c r="P717" s="438"/>
      <c r="Q717" s="432"/>
      <c r="R717" s="10"/>
      <c r="S717" s="10"/>
      <c r="T717" s="10"/>
      <c r="U717" s="10"/>
      <c r="V717" s="10"/>
      <c r="W717" s="10"/>
    </row>
    <row r="718" customFormat="false" ht="14.25" hidden="false" customHeight="true" outlineLevel="0" collapsed="false">
      <c r="N718" s="436"/>
      <c r="O718" s="10"/>
      <c r="P718" s="438"/>
      <c r="Q718" s="432"/>
      <c r="R718" s="10"/>
      <c r="S718" s="10"/>
      <c r="T718" s="10"/>
      <c r="U718" s="10"/>
      <c r="V718" s="10"/>
      <c r="W718" s="10"/>
    </row>
    <row r="719" customFormat="false" ht="14.25" hidden="false" customHeight="true" outlineLevel="0" collapsed="false">
      <c r="N719" s="436"/>
      <c r="O719" s="10"/>
      <c r="P719" s="438"/>
      <c r="Q719" s="432"/>
      <c r="R719" s="10"/>
      <c r="S719" s="10"/>
      <c r="T719" s="10"/>
      <c r="U719" s="10"/>
      <c r="V719" s="10"/>
      <c r="W719" s="10"/>
    </row>
    <row r="720" customFormat="false" ht="14.25" hidden="false" customHeight="true" outlineLevel="0" collapsed="false">
      <c r="N720" s="436"/>
      <c r="O720" s="10"/>
      <c r="P720" s="438"/>
      <c r="Q720" s="432"/>
      <c r="R720" s="10"/>
      <c r="S720" s="10"/>
      <c r="T720" s="10"/>
      <c r="U720" s="10"/>
      <c r="V720" s="10"/>
      <c r="W720" s="10"/>
    </row>
    <row r="721" customFormat="false" ht="14.25" hidden="false" customHeight="true" outlineLevel="0" collapsed="false">
      <c r="N721" s="436"/>
      <c r="O721" s="10"/>
      <c r="P721" s="438"/>
      <c r="Q721" s="432"/>
      <c r="R721" s="10"/>
      <c r="S721" s="10"/>
      <c r="T721" s="10"/>
      <c r="U721" s="10"/>
      <c r="V721" s="10"/>
      <c r="W721" s="10"/>
    </row>
    <row r="722" customFormat="false" ht="14.25" hidden="false" customHeight="true" outlineLevel="0" collapsed="false">
      <c r="N722" s="436"/>
      <c r="O722" s="10"/>
      <c r="P722" s="438"/>
      <c r="Q722" s="432"/>
      <c r="R722" s="10"/>
      <c r="S722" s="10"/>
      <c r="T722" s="10"/>
      <c r="U722" s="10"/>
      <c r="V722" s="10"/>
      <c r="W722" s="10"/>
    </row>
    <row r="723" customFormat="false" ht="14.25" hidden="false" customHeight="true" outlineLevel="0" collapsed="false">
      <c r="N723" s="436"/>
      <c r="O723" s="10"/>
      <c r="P723" s="438"/>
      <c r="Q723" s="432"/>
      <c r="R723" s="10"/>
      <c r="S723" s="10"/>
      <c r="T723" s="10"/>
      <c r="U723" s="10"/>
      <c r="V723" s="10"/>
      <c r="W723" s="10"/>
    </row>
    <row r="724" customFormat="false" ht="14.25" hidden="false" customHeight="true" outlineLevel="0" collapsed="false">
      <c r="N724" s="436"/>
      <c r="O724" s="10"/>
      <c r="P724" s="438"/>
      <c r="Q724" s="432"/>
      <c r="R724" s="10"/>
      <c r="S724" s="10"/>
      <c r="T724" s="10"/>
      <c r="U724" s="10"/>
      <c r="V724" s="10"/>
      <c r="W724" s="10"/>
    </row>
    <row r="725" customFormat="false" ht="14.25" hidden="false" customHeight="true" outlineLevel="0" collapsed="false">
      <c r="N725" s="436"/>
      <c r="O725" s="10"/>
      <c r="P725" s="438"/>
      <c r="Q725" s="432"/>
      <c r="R725" s="10"/>
      <c r="S725" s="10"/>
      <c r="T725" s="10"/>
      <c r="U725" s="10"/>
      <c r="V725" s="10"/>
      <c r="W725" s="10"/>
    </row>
    <row r="726" customFormat="false" ht="14.25" hidden="false" customHeight="true" outlineLevel="0" collapsed="false">
      <c r="N726" s="436"/>
      <c r="O726" s="10"/>
      <c r="P726" s="438"/>
      <c r="Q726" s="432"/>
      <c r="R726" s="10"/>
      <c r="S726" s="10"/>
      <c r="T726" s="10"/>
      <c r="U726" s="10"/>
      <c r="V726" s="10"/>
      <c r="W726" s="10"/>
    </row>
    <row r="727" customFormat="false" ht="14.25" hidden="false" customHeight="true" outlineLevel="0" collapsed="false">
      <c r="N727" s="436"/>
      <c r="O727" s="10"/>
      <c r="P727" s="438"/>
      <c r="Q727" s="432"/>
      <c r="R727" s="10"/>
      <c r="S727" s="10"/>
      <c r="T727" s="10"/>
      <c r="U727" s="10"/>
      <c r="V727" s="10"/>
      <c r="W727" s="10"/>
    </row>
    <row r="728" customFormat="false" ht="14.25" hidden="false" customHeight="true" outlineLevel="0" collapsed="false">
      <c r="N728" s="436"/>
      <c r="O728" s="10"/>
      <c r="P728" s="438"/>
      <c r="Q728" s="432"/>
      <c r="R728" s="10"/>
      <c r="S728" s="10"/>
      <c r="T728" s="10"/>
      <c r="U728" s="10"/>
      <c r="V728" s="10"/>
      <c r="W728" s="10"/>
    </row>
    <row r="729" customFormat="false" ht="14.25" hidden="false" customHeight="true" outlineLevel="0" collapsed="false">
      <c r="N729" s="436"/>
      <c r="O729" s="10"/>
      <c r="P729" s="438"/>
      <c r="Q729" s="432"/>
      <c r="R729" s="10"/>
      <c r="S729" s="10"/>
      <c r="T729" s="10"/>
      <c r="U729" s="10"/>
      <c r="V729" s="10"/>
      <c r="W729" s="10"/>
    </row>
    <row r="730" customFormat="false" ht="14.25" hidden="false" customHeight="true" outlineLevel="0" collapsed="false">
      <c r="N730" s="436"/>
      <c r="O730" s="10"/>
      <c r="P730" s="438"/>
      <c r="Q730" s="432"/>
      <c r="R730" s="10"/>
      <c r="S730" s="10"/>
      <c r="T730" s="10"/>
      <c r="U730" s="10"/>
      <c r="V730" s="10"/>
      <c r="W730" s="10"/>
    </row>
    <row r="731" customFormat="false" ht="14.25" hidden="false" customHeight="true" outlineLevel="0" collapsed="false">
      <c r="N731" s="436"/>
      <c r="O731" s="10"/>
      <c r="P731" s="438"/>
      <c r="Q731" s="432"/>
      <c r="R731" s="10"/>
      <c r="S731" s="10"/>
      <c r="T731" s="10"/>
      <c r="U731" s="10"/>
      <c r="V731" s="10"/>
      <c r="W731" s="10"/>
    </row>
    <row r="732" customFormat="false" ht="14.25" hidden="false" customHeight="true" outlineLevel="0" collapsed="false">
      <c r="N732" s="436"/>
      <c r="O732" s="10"/>
      <c r="P732" s="438"/>
      <c r="Q732" s="432"/>
      <c r="R732" s="10"/>
      <c r="S732" s="10"/>
      <c r="T732" s="10"/>
      <c r="U732" s="10"/>
      <c r="V732" s="10"/>
      <c r="W732" s="10"/>
    </row>
    <row r="733" customFormat="false" ht="14.25" hidden="false" customHeight="true" outlineLevel="0" collapsed="false">
      <c r="N733" s="436"/>
      <c r="O733" s="10"/>
      <c r="P733" s="438"/>
      <c r="Q733" s="432"/>
      <c r="R733" s="10"/>
      <c r="S733" s="10"/>
      <c r="T733" s="10"/>
      <c r="U733" s="10"/>
      <c r="V733" s="10"/>
      <c r="W733" s="10"/>
    </row>
    <row r="734" customFormat="false" ht="14.25" hidden="false" customHeight="true" outlineLevel="0" collapsed="false">
      <c r="N734" s="436"/>
      <c r="O734" s="10"/>
      <c r="P734" s="438"/>
      <c r="Q734" s="432"/>
      <c r="R734" s="10"/>
      <c r="S734" s="10"/>
      <c r="T734" s="10"/>
      <c r="U734" s="10"/>
      <c r="V734" s="10"/>
      <c r="W734" s="10"/>
    </row>
    <row r="735" customFormat="false" ht="14.25" hidden="false" customHeight="true" outlineLevel="0" collapsed="false">
      <c r="N735" s="436"/>
      <c r="O735" s="10"/>
      <c r="P735" s="438"/>
      <c r="Q735" s="432"/>
      <c r="R735" s="10"/>
      <c r="S735" s="10"/>
      <c r="T735" s="10"/>
      <c r="U735" s="10"/>
      <c r="V735" s="10"/>
      <c r="W735" s="10"/>
    </row>
    <row r="736" customFormat="false" ht="14.25" hidden="false" customHeight="true" outlineLevel="0" collapsed="false">
      <c r="N736" s="436"/>
      <c r="O736" s="10"/>
      <c r="P736" s="438"/>
      <c r="Q736" s="432"/>
      <c r="R736" s="10"/>
      <c r="S736" s="10"/>
      <c r="T736" s="10"/>
      <c r="U736" s="10"/>
      <c r="V736" s="10"/>
      <c r="W736" s="10"/>
    </row>
    <row r="737" customFormat="false" ht="14.25" hidden="false" customHeight="true" outlineLevel="0" collapsed="false">
      <c r="N737" s="436"/>
      <c r="O737" s="10"/>
      <c r="P737" s="438"/>
      <c r="Q737" s="432"/>
      <c r="R737" s="10"/>
      <c r="S737" s="10"/>
      <c r="T737" s="10"/>
      <c r="U737" s="10"/>
      <c r="V737" s="10"/>
      <c r="W737" s="10"/>
    </row>
    <row r="738" customFormat="false" ht="14.25" hidden="false" customHeight="true" outlineLevel="0" collapsed="false">
      <c r="N738" s="436"/>
      <c r="O738" s="10"/>
      <c r="P738" s="438"/>
      <c r="Q738" s="432"/>
      <c r="R738" s="10"/>
      <c r="S738" s="10"/>
      <c r="T738" s="10"/>
      <c r="U738" s="10"/>
      <c r="V738" s="10"/>
      <c r="W738" s="10"/>
    </row>
    <row r="739" customFormat="false" ht="14.25" hidden="false" customHeight="true" outlineLevel="0" collapsed="false">
      <c r="N739" s="436"/>
      <c r="O739" s="10"/>
      <c r="P739" s="438"/>
      <c r="Q739" s="432"/>
      <c r="R739" s="10"/>
      <c r="S739" s="10"/>
      <c r="T739" s="10"/>
      <c r="U739" s="10"/>
      <c r="V739" s="10"/>
      <c r="W739" s="10"/>
    </row>
    <row r="740" customFormat="false" ht="14.25" hidden="false" customHeight="true" outlineLevel="0" collapsed="false">
      <c r="N740" s="436"/>
      <c r="O740" s="10"/>
      <c r="P740" s="438"/>
      <c r="Q740" s="432"/>
      <c r="R740" s="10"/>
      <c r="S740" s="10"/>
      <c r="T740" s="10"/>
      <c r="U740" s="10"/>
      <c r="V740" s="10"/>
      <c r="W740" s="10"/>
    </row>
    <row r="741" customFormat="false" ht="14.25" hidden="false" customHeight="true" outlineLevel="0" collapsed="false">
      <c r="N741" s="436"/>
      <c r="O741" s="10"/>
      <c r="P741" s="438"/>
      <c r="Q741" s="432"/>
      <c r="R741" s="10"/>
      <c r="S741" s="10"/>
      <c r="T741" s="10"/>
      <c r="U741" s="10"/>
      <c r="V741" s="10"/>
      <c r="W741" s="10"/>
    </row>
    <row r="742" customFormat="false" ht="14.25" hidden="false" customHeight="true" outlineLevel="0" collapsed="false">
      <c r="N742" s="436"/>
      <c r="O742" s="10"/>
      <c r="P742" s="438"/>
      <c r="Q742" s="432"/>
      <c r="R742" s="10"/>
      <c r="S742" s="10"/>
      <c r="T742" s="10"/>
      <c r="U742" s="10"/>
      <c r="V742" s="10"/>
      <c r="W742" s="10"/>
    </row>
    <row r="743" customFormat="false" ht="14.25" hidden="false" customHeight="true" outlineLevel="0" collapsed="false">
      <c r="N743" s="436"/>
      <c r="O743" s="10"/>
      <c r="P743" s="438"/>
      <c r="Q743" s="432"/>
      <c r="R743" s="10"/>
      <c r="S743" s="10"/>
      <c r="T743" s="10"/>
      <c r="U743" s="10"/>
      <c r="V743" s="10"/>
      <c r="W743" s="10"/>
    </row>
    <row r="744" customFormat="false" ht="14.25" hidden="false" customHeight="true" outlineLevel="0" collapsed="false">
      <c r="N744" s="436"/>
      <c r="O744" s="10"/>
      <c r="P744" s="438"/>
      <c r="Q744" s="432"/>
      <c r="R744" s="10"/>
      <c r="S744" s="10"/>
      <c r="T744" s="10"/>
      <c r="U744" s="10"/>
      <c r="V744" s="10"/>
      <c r="W744" s="10"/>
    </row>
    <row r="745" customFormat="false" ht="14.25" hidden="false" customHeight="true" outlineLevel="0" collapsed="false">
      <c r="N745" s="436"/>
      <c r="O745" s="10"/>
      <c r="P745" s="438"/>
      <c r="Q745" s="432"/>
      <c r="R745" s="10"/>
      <c r="S745" s="10"/>
      <c r="T745" s="10"/>
      <c r="U745" s="10"/>
      <c r="V745" s="10"/>
      <c r="W745" s="10"/>
    </row>
    <row r="746" customFormat="false" ht="14.25" hidden="false" customHeight="true" outlineLevel="0" collapsed="false">
      <c r="N746" s="436"/>
      <c r="O746" s="10"/>
      <c r="P746" s="438"/>
      <c r="Q746" s="432"/>
      <c r="R746" s="10"/>
      <c r="S746" s="10"/>
      <c r="T746" s="10"/>
      <c r="U746" s="10"/>
      <c r="V746" s="10"/>
      <c r="W746" s="10"/>
    </row>
    <row r="747" customFormat="false" ht="14.25" hidden="false" customHeight="true" outlineLevel="0" collapsed="false">
      <c r="N747" s="436"/>
      <c r="O747" s="10"/>
      <c r="P747" s="438"/>
      <c r="Q747" s="432"/>
      <c r="R747" s="10"/>
      <c r="S747" s="10"/>
      <c r="T747" s="10"/>
      <c r="U747" s="10"/>
      <c r="V747" s="10"/>
      <c r="W747" s="10"/>
    </row>
    <row r="748" customFormat="false" ht="14.25" hidden="false" customHeight="true" outlineLevel="0" collapsed="false">
      <c r="N748" s="436"/>
      <c r="O748" s="10"/>
      <c r="P748" s="438"/>
      <c r="Q748" s="432"/>
      <c r="R748" s="10"/>
      <c r="S748" s="10"/>
      <c r="T748" s="10"/>
      <c r="U748" s="10"/>
      <c r="V748" s="10"/>
      <c r="W748" s="10"/>
    </row>
    <row r="749" customFormat="false" ht="14.25" hidden="false" customHeight="true" outlineLevel="0" collapsed="false">
      <c r="N749" s="436"/>
      <c r="O749" s="10"/>
      <c r="P749" s="438"/>
      <c r="Q749" s="432"/>
      <c r="R749" s="10"/>
      <c r="S749" s="10"/>
      <c r="T749" s="10"/>
      <c r="U749" s="10"/>
      <c r="V749" s="10"/>
      <c r="W749" s="10"/>
    </row>
    <row r="750" customFormat="false" ht="14.25" hidden="false" customHeight="true" outlineLevel="0" collapsed="false">
      <c r="N750" s="436"/>
      <c r="O750" s="10"/>
      <c r="P750" s="438"/>
      <c r="Q750" s="432"/>
      <c r="R750" s="10"/>
      <c r="S750" s="10"/>
      <c r="T750" s="10"/>
      <c r="U750" s="10"/>
      <c r="V750" s="10"/>
      <c r="W750" s="10"/>
    </row>
    <row r="751" customFormat="false" ht="14.25" hidden="false" customHeight="true" outlineLevel="0" collapsed="false">
      <c r="N751" s="436"/>
      <c r="O751" s="10"/>
      <c r="P751" s="438"/>
      <c r="Q751" s="432"/>
      <c r="R751" s="10"/>
      <c r="S751" s="10"/>
      <c r="T751" s="10"/>
      <c r="U751" s="10"/>
      <c r="V751" s="10"/>
      <c r="W751" s="10"/>
    </row>
    <row r="752" customFormat="false" ht="14.25" hidden="false" customHeight="true" outlineLevel="0" collapsed="false">
      <c r="N752" s="436"/>
      <c r="O752" s="10"/>
      <c r="P752" s="438"/>
      <c r="Q752" s="432"/>
      <c r="R752" s="10"/>
      <c r="S752" s="10"/>
      <c r="T752" s="10"/>
      <c r="U752" s="10"/>
      <c r="V752" s="10"/>
      <c r="W752" s="10"/>
    </row>
    <row r="753" customFormat="false" ht="14.25" hidden="false" customHeight="true" outlineLevel="0" collapsed="false">
      <c r="N753" s="436"/>
      <c r="O753" s="10"/>
      <c r="P753" s="438"/>
      <c r="Q753" s="432"/>
      <c r="R753" s="10"/>
      <c r="S753" s="10"/>
      <c r="T753" s="10"/>
      <c r="U753" s="10"/>
      <c r="V753" s="10"/>
      <c r="W753" s="10"/>
    </row>
    <row r="754" customFormat="false" ht="14.25" hidden="false" customHeight="true" outlineLevel="0" collapsed="false">
      <c r="N754" s="436"/>
      <c r="O754" s="10"/>
      <c r="P754" s="438"/>
      <c r="Q754" s="432"/>
      <c r="R754" s="10"/>
      <c r="S754" s="10"/>
      <c r="T754" s="10"/>
      <c r="U754" s="10"/>
      <c r="V754" s="10"/>
      <c r="W754" s="10"/>
    </row>
    <row r="755" customFormat="false" ht="14.25" hidden="false" customHeight="true" outlineLevel="0" collapsed="false">
      <c r="N755" s="436"/>
      <c r="O755" s="10"/>
      <c r="P755" s="438"/>
      <c r="Q755" s="432"/>
      <c r="R755" s="10"/>
      <c r="S755" s="10"/>
      <c r="T755" s="10"/>
      <c r="U755" s="10"/>
      <c r="V755" s="10"/>
      <c r="W755" s="10"/>
    </row>
    <row r="756" customFormat="false" ht="14.25" hidden="false" customHeight="true" outlineLevel="0" collapsed="false">
      <c r="N756" s="436"/>
      <c r="O756" s="10"/>
      <c r="P756" s="438"/>
      <c r="Q756" s="432"/>
      <c r="R756" s="10"/>
      <c r="S756" s="10"/>
      <c r="T756" s="10"/>
      <c r="U756" s="10"/>
      <c r="V756" s="10"/>
      <c r="W756" s="10"/>
    </row>
    <row r="757" customFormat="false" ht="14.25" hidden="false" customHeight="true" outlineLevel="0" collapsed="false">
      <c r="N757" s="436"/>
      <c r="O757" s="10"/>
      <c r="P757" s="438"/>
      <c r="Q757" s="432"/>
      <c r="R757" s="10"/>
      <c r="S757" s="10"/>
      <c r="T757" s="10"/>
      <c r="U757" s="10"/>
      <c r="V757" s="10"/>
      <c r="W757" s="10"/>
    </row>
    <row r="758" customFormat="false" ht="14.25" hidden="false" customHeight="true" outlineLevel="0" collapsed="false">
      <c r="N758" s="436"/>
      <c r="O758" s="10"/>
      <c r="P758" s="438"/>
      <c r="Q758" s="432"/>
      <c r="R758" s="10"/>
      <c r="S758" s="10"/>
      <c r="T758" s="10"/>
      <c r="U758" s="10"/>
      <c r="V758" s="10"/>
      <c r="W758" s="10"/>
    </row>
    <row r="759" customFormat="false" ht="14.25" hidden="false" customHeight="true" outlineLevel="0" collapsed="false">
      <c r="N759" s="436"/>
      <c r="O759" s="10"/>
      <c r="P759" s="438"/>
      <c r="Q759" s="432"/>
      <c r="R759" s="10"/>
      <c r="S759" s="10"/>
      <c r="T759" s="10"/>
      <c r="U759" s="10"/>
      <c r="V759" s="10"/>
      <c r="W759" s="10"/>
    </row>
    <row r="760" customFormat="false" ht="14.25" hidden="false" customHeight="true" outlineLevel="0" collapsed="false">
      <c r="N760" s="436"/>
      <c r="O760" s="10"/>
      <c r="P760" s="438"/>
      <c r="Q760" s="432"/>
      <c r="R760" s="10"/>
      <c r="S760" s="10"/>
      <c r="T760" s="10"/>
      <c r="U760" s="10"/>
      <c r="V760" s="10"/>
      <c r="W760" s="10"/>
    </row>
    <row r="761" customFormat="false" ht="14.25" hidden="false" customHeight="true" outlineLevel="0" collapsed="false">
      <c r="N761" s="436"/>
      <c r="O761" s="10"/>
      <c r="P761" s="438"/>
      <c r="Q761" s="432"/>
      <c r="R761" s="10"/>
      <c r="S761" s="10"/>
      <c r="T761" s="10"/>
      <c r="U761" s="10"/>
      <c r="V761" s="10"/>
      <c r="W761" s="10"/>
    </row>
    <row r="762" customFormat="false" ht="14.25" hidden="false" customHeight="true" outlineLevel="0" collapsed="false">
      <c r="N762" s="436"/>
      <c r="O762" s="10"/>
      <c r="P762" s="438"/>
      <c r="Q762" s="432"/>
      <c r="R762" s="10"/>
      <c r="S762" s="10"/>
      <c r="T762" s="10"/>
      <c r="U762" s="10"/>
      <c r="V762" s="10"/>
      <c r="W762" s="10"/>
    </row>
    <row r="763" customFormat="false" ht="14.25" hidden="false" customHeight="true" outlineLevel="0" collapsed="false">
      <c r="N763" s="436"/>
      <c r="O763" s="10"/>
      <c r="P763" s="438"/>
      <c r="Q763" s="432"/>
      <c r="R763" s="10"/>
      <c r="S763" s="10"/>
      <c r="T763" s="10"/>
      <c r="U763" s="10"/>
      <c r="V763" s="10"/>
      <c r="W763" s="10"/>
    </row>
    <row r="764" customFormat="false" ht="14.25" hidden="false" customHeight="true" outlineLevel="0" collapsed="false">
      <c r="N764" s="436"/>
      <c r="O764" s="10"/>
      <c r="P764" s="438"/>
      <c r="Q764" s="432"/>
      <c r="R764" s="10"/>
      <c r="S764" s="10"/>
      <c r="T764" s="10"/>
      <c r="U764" s="10"/>
      <c r="V764" s="10"/>
      <c r="W764" s="10"/>
    </row>
    <row r="765" customFormat="false" ht="14.25" hidden="false" customHeight="true" outlineLevel="0" collapsed="false">
      <c r="N765" s="436"/>
      <c r="O765" s="10"/>
      <c r="P765" s="438"/>
      <c r="Q765" s="432"/>
      <c r="R765" s="10"/>
      <c r="S765" s="10"/>
      <c r="T765" s="10"/>
      <c r="U765" s="10"/>
      <c r="V765" s="10"/>
      <c r="W765" s="10"/>
    </row>
    <row r="766" customFormat="false" ht="14.25" hidden="false" customHeight="true" outlineLevel="0" collapsed="false">
      <c r="N766" s="436"/>
      <c r="O766" s="10"/>
      <c r="P766" s="438"/>
      <c r="Q766" s="432"/>
      <c r="R766" s="10"/>
      <c r="S766" s="10"/>
      <c r="T766" s="10"/>
      <c r="U766" s="10"/>
      <c r="V766" s="10"/>
      <c r="W766" s="10"/>
    </row>
    <row r="767" customFormat="false" ht="14.25" hidden="false" customHeight="true" outlineLevel="0" collapsed="false">
      <c r="N767" s="436"/>
      <c r="O767" s="10"/>
      <c r="P767" s="438"/>
      <c r="Q767" s="432"/>
      <c r="R767" s="10"/>
      <c r="S767" s="10"/>
      <c r="T767" s="10"/>
      <c r="U767" s="10"/>
      <c r="V767" s="10"/>
      <c r="W767" s="10"/>
    </row>
    <row r="768" customFormat="false" ht="14.25" hidden="false" customHeight="true" outlineLevel="0" collapsed="false">
      <c r="N768" s="436"/>
      <c r="O768" s="10"/>
      <c r="P768" s="438"/>
      <c r="Q768" s="432"/>
      <c r="R768" s="10"/>
      <c r="S768" s="10"/>
      <c r="T768" s="10"/>
      <c r="U768" s="10"/>
      <c r="V768" s="10"/>
      <c r="W768" s="10"/>
    </row>
    <row r="769" customFormat="false" ht="14.25" hidden="false" customHeight="true" outlineLevel="0" collapsed="false">
      <c r="N769" s="436"/>
      <c r="O769" s="10"/>
      <c r="P769" s="438"/>
      <c r="Q769" s="432"/>
      <c r="R769" s="10"/>
      <c r="S769" s="10"/>
      <c r="T769" s="10"/>
      <c r="U769" s="10"/>
      <c r="V769" s="10"/>
      <c r="W769" s="10"/>
    </row>
    <row r="770" customFormat="false" ht="14.25" hidden="false" customHeight="true" outlineLevel="0" collapsed="false">
      <c r="N770" s="436"/>
      <c r="O770" s="10"/>
      <c r="P770" s="438"/>
      <c r="Q770" s="432"/>
      <c r="R770" s="10"/>
      <c r="S770" s="10"/>
      <c r="T770" s="10"/>
      <c r="U770" s="10"/>
      <c r="V770" s="10"/>
      <c r="W770" s="10"/>
    </row>
    <row r="771" customFormat="false" ht="14.25" hidden="false" customHeight="true" outlineLevel="0" collapsed="false">
      <c r="N771" s="436"/>
      <c r="O771" s="10"/>
      <c r="P771" s="438"/>
      <c r="Q771" s="432"/>
      <c r="R771" s="10"/>
      <c r="S771" s="10"/>
      <c r="T771" s="10"/>
      <c r="U771" s="10"/>
      <c r="V771" s="10"/>
      <c r="W771" s="10"/>
    </row>
    <row r="772" customFormat="false" ht="14.25" hidden="false" customHeight="true" outlineLevel="0" collapsed="false">
      <c r="N772" s="436"/>
      <c r="O772" s="10"/>
      <c r="P772" s="438"/>
      <c r="Q772" s="432"/>
      <c r="R772" s="10"/>
      <c r="S772" s="10"/>
      <c r="T772" s="10"/>
      <c r="U772" s="10"/>
      <c r="V772" s="10"/>
      <c r="W772" s="10"/>
    </row>
    <row r="773" customFormat="false" ht="14.25" hidden="false" customHeight="true" outlineLevel="0" collapsed="false">
      <c r="N773" s="436"/>
      <c r="O773" s="10"/>
      <c r="P773" s="438"/>
      <c r="Q773" s="432"/>
      <c r="R773" s="10"/>
      <c r="S773" s="10"/>
      <c r="T773" s="10"/>
      <c r="U773" s="10"/>
      <c r="V773" s="10"/>
      <c r="W773" s="10"/>
    </row>
    <row r="774" customFormat="false" ht="14.25" hidden="false" customHeight="true" outlineLevel="0" collapsed="false">
      <c r="N774" s="436"/>
      <c r="O774" s="10"/>
      <c r="P774" s="438"/>
      <c r="Q774" s="432"/>
      <c r="R774" s="10"/>
      <c r="S774" s="10"/>
      <c r="T774" s="10"/>
      <c r="U774" s="10"/>
      <c r="V774" s="10"/>
      <c r="W774" s="10"/>
    </row>
    <row r="775" customFormat="false" ht="14.25" hidden="false" customHeight="true" outlineLevel="0" collapsed="false">
      <c r="N775" s="436"/>
      <c r="O775" s="10"/>
      <c r="P775" s="438"/>
      <c r="Q775" s="432"/>
      <c r="R775" s="10"/>
      <c r="S775" s="10"/>
      <c r="T775" s="10"/>
      <c r="U775" s="10"/>
      <c r="V775" s="10"/>
      <c r="W775" s="10"/>
    </row>
    <row r="776" customFormat="false" ht="14.25" hidden="false" customHeight="true" outlineLevel="0" collapsed="false">
      <c r="N776" s="436"/>
      <c r="O776" s="10"/>
      <c r="P776" s="438"/>
      <c r="Q776" s="432"/>
      <c r="R776" s="10"/>
      <c r="S776" s="10"/>
      <c r="T776" s="10"/>
      <c r="U776" s="10"/>
      <c r="V776" s="10"/>
      <c r="W776" s="10"/>
    </row>
    <row r="777" customFormat="false" ht="14.25" hidden="false" customHeight="true" outlineLevel="0" collapsed="false">
      <c r="N777" s="436"/>
      <c r="O777" s="10"/>
      <c r="P777" s="438"/>
      <c r="Q777" s="432"/>
      <c r="R777" s="10"/>
      <c r="S777" s="10"/>
      <c r="T777" s="10"/>
      <c r="U777" s="10"/>
      <c r="V777" s="10"/>
      <c r="W777" s="10"/>
    </row>
    <row r="778" customFormat="false" ht="14.25" hidden="false" customHeight="true" outlineLevel="0" collapsed="false">
      <c r="N778" s="436"/>
      <c r="O778" s="10"/>
      <c r="P778" s="438"/>
      <c r="Q778" s="432"/>
      <c r="R778" s="10"/>
      <c r="S778" s="10"/>
      <c r="T778" s="10"/>
      <c r="U778" s="10"/>
      <c r="V778" s="10"/>
      <c r="W778" s="10"/>
    </row>
    <row r="779" customFormat="false" ht="14.25" hidden="false" customHeight="true" outlineLevel="0" collapsed="false">
      <c r="N779" s="436"/>
      <c r="O779" s="10"/>
      <c r="P779" s="438"/>
      <c r="Q779" s="432"/>
      <c r="R779" s="10"/>
      <c r="S779" s="10"/>
      <c r="T779" s="10"/>
      <c r="U779" s="10"/>
      <c r="V779" s="10"/>
      <c r="W779" s="10"/>
    </row>
    <row r="780" customFormat="false" ht="14.25" hidden="false" customHeight="true" outlineLevel="0" collapsed="false">
      <c r="N780" s="436"/>
      <c r="O780" s="10"/>
      <c r="P780" s="438"/>
      <c r="Q780" s="432"/>
      <c r="R780" s="10"/>
      <c r="S780" s="10"/>
      <c r="T780" s="10"/>
      <c r="U780" s="10"/>
      <c r="V780" s="10"/>
      <c r="W780" s="10"/>
    </row>
    <row r="781" customFormat="false" ht="14.25" hidden="false" customHeight="true" outlineLevel="0" collapsed="false">
      <c r="N781" s="436"/>
      <c r="O781" s="10"/>
      <c r="P781" s="438"/>
      <c r="Q781" s="432"/>
      <c r="R781" s="10"/>
      <c r="S781" s="10"/>
      <c r="T781" s="10"/>
      <c r="U781" s="10"/>
      <c r="V781" s="10"/>
      <c r="W781" s="10"/>
    </row>
    <row r="782" customFormat="false" ht="14.25" hidden="false" customHeight="true" outlineLevel="0" collapsed="false">
      <c r="N782" s="436"/>
      <c r="O782" s="10"/>
      <c r="P782" s="438"/>
      <c r="Q782" s="432"/>
      <c r="R782" s="10"/>
      <c r="S782" s="10"/>
      <c r="T782" s="10"/>
      <c r="U782" s="10"/>
      <c r="V782" s="10"/>
      <c r="W782" s="10"/>
    </row>
    <row r="783" customFormat="false" ht="14.25" hidden="false" customHeight="true" outlineLevel="0" collapsed="false">
      <c r="N783" s="436"/>
      <c r="O783" s="10"/>
      <c r="P783" s="438"/>
      <c r="Q783" s="432"/>
      <c r="R783" s="10"/>
      <c r="S783" s="10"/>
      <c r="T783" s="10"/>
      <c r="U783" s="10"/>
      <c r="V783" s="10"/>
      <c r="W783" s="10"/>
    </row>
    <row r="784" customFormat="false" ht="14.25" hidden="false" customHeight="true" outlineLevel="0" collapsed="false">
      <c r="N784" s="436"/>
      <c r="O784" s="10"/>
      <c r="P784" s="438"/>
      <c r="Q784" s="432"/>
      <c r="R784" s="10"/>
      <c r="S784" s="10"/>
      <c r="T784" s="10"/>
      <c r="U784" s="10"/>
      <c r="V784" s="10"/>
      <c r="W784" s="10"/>
    </row>
    <row r="785" customFormat="false" ht="14.25" hidden="false" customHeight="true" outlineLevel="0" collapsed="false">
      <c r="N785" s="436"/>
      <c r="O785" s="10"/>
      <c r="P785" s="438"/>
      <c r="Q785" s="432"/>
      <c r="R785" s="10"/>
      <c r="S785" s="10"/>
      <c r="T785" s="10"/>
      <c r="U785" s="10"/>
      <c r="V785" s="10"/>
      <c r="W785" s="10"/>
    </row>
    <row r="786" customFormat="false" ht="14.25" hidden="false" customHeight="true" outlineLevel="0" collapsed="false">
      <c r="N786" s="436"/>
      <c r="O786" s="10"/>
      <c r="P786" s="438"/>
      <c r="Q786" s="432"/>
      <c r="R786" s="10"/>
      <c r="S786" s="10"/>
      <c r="T786" s="10"/>
      <c r="U786" s="10"/>
      <c r="V786" s="10"/>
      <c r="W786" s="10"/>
    </row>
    <row r="787" customFormat="false" ht="14.25" hidden="false" customHeight="true" outlineLevel="0" collapsed="false">
      <c r="N787" s="436"/>
      <c r="O787" s="10"/>
      <c r="P787" s="438"/>
      <c r="Q787" s="432"/>
      <c r="R787" s="10"/>
      <c r="S787" s="10"/>
      <c r="T787" s="10"/>
      <c r="U787" s="10"/>
      <c r="V787" s="10"/>
      <c r="W787" s="10"/>
    </row>
    <row r="788" customFormat="false" ht="14.25" hidden="false" customHeight="true" outlineLevel="0" collapsed="false">
      <c r="N788" s="436"/>
      <c r="O788" s="10"/>
      <c r="P788" s="438"/>
      <c r="Q788" s="432"/>
      <c r="R788" s="10"/>
      <c r="S788" s="10"/>
      <c r="T788" s="10"/>
      <c r="U788" s="10"/>
      <c r="V788" s="10"/>
      <c r="W788" s="10"/>
    </row>
    <row r="789" customFormat="false" ht="14.25" hidden="false" customHeight="true" outlineLevel="0" collapsed="false">
      <c r="N789" s="436"/>
      <c r="O789" s="10"/>
      <c r="P789" s="438"/>
      <c r="Q789" s="432"/>
      <c r="R789" s="10"/>
      <c r="S789" s="10"/>
      <c r="T789" s="10"/>
      <c r="U789" s="10"/>
      <c r="V789" s="10"/>
      <c r="W789" s="10"/>
    </row>
    <row r="790" customFormat="false" ht="14.25" hidden="false" customHeight="true" outlineLevel="0" collapsed="false">
      <c r="N790" s="436"/>
      <c r="O790" s="10"/>
      <c r="P790" s="438"/>
      <c r="Q790" s="432"/>
      <c r="R790" s="10"/>
      <c r="S790" s="10"/>
      <c r="T790" s="10"/>
      <c r="U790" s="10"/>
      <c r="V790" s="10"/>
      <c r="W790" s="10"/>
    </row>
    <row r="791" customFormat="false" ht="14.25" hidden="false" customHeight="true" outlineLevel="0" collapsed="false">
      <c r="N791" s="436"/>
      <c r="O791" s="10"/>
      <c r="P791" s="438"/>
      <c r="Q791" s="432"/>
      <c r="R791" s="10"/>
      <c r="S791" s="10"/>
      <c r="T791" s="10"/>
      <c r="U791" s="10"/>
      <c r="V791" s="10"/>
      <c r="W791" s="10"/>
    </row>
    <row r="792" customFormat="false" ht="14.25" hidden="false" customHeight="true" outlineLevel="0" collapsed="false">
      <c r="N792" s="436"/>
      <c r="O792" s="10"/>
      <c r="P792" s="438"/>
      <c r="Q792" s="432"/>
      <c r="R792" s="10"/>
      <c r="S792" s="10"/>
      <c r="T792" s="10"/>
      <c r="U792" s="10"/>
      <c r="V792" s="10"/>
      <c r="W792" s="10"/>
    </row>
    <row r="793" customFormat="false" ht="14.25" hidden="false" customHeight="true" outlineLevel="0" collapsed="false">
      <c r="N793" s="436"/>
      <c r="O793" s="10"/>
      <c r="P793" s="438"/>
      <c r="Q793" s="432"/>
      <c r="R793" s="10"/>
      <c r="S793" s="10"/>
      <c r="T793" s="10"/>
      <c r="U793" s="10"/>
      <c r="V793" s="10"/>
      <c r="W793" s="10"/>
    </row>
    <row r="794" customFormat="false" ht="14.25" hidden="false" customHeight="true" outlineLevel="0" collapsed="false">
      <c r="N794" s="436"/>
      <c r="O794" s="10"/>
      <c r="P794" s="438"/>
      <c r="Q794" s="432"/>
      <c r="R794" s="10"/>
      <c r="S794" s="10"/>
      <c r="T794" s="10"/>
      <c r="U794" s="10"/>
      <c r="V794" s="10"/>
      <c r="W794" s="10"/>
    </row>
    <row r="795" customFormat="false" ht="14.25" hidden="false" customHeight="true" outlineLevel="0" collapsed="false">
      <c r="N795" s="436"/>
      <c r="O795" s="10"/>
      <c r="P795" s="438"/>
      <c r="Q795" s="432"/>
      <c r="R795" s="10"/>
      <c r="S795" s="10"/>
      <c r="T795" s="10"/>
      <c r="U795" s="10"/>
      <c r="V795" s="10"/>
      <c r="W795" s="10"/>
    </row>
    <row r="796" customFormat="false" ht="14.25" hidden="false" customHeight="true" outlineLevel="0" collapsed="false">
      <c r="N796" s="436"/>
      <c r="O796" s="10"/>
      <c r="P796" s="438"/>
      <c r="Q796" s="432"/>
      <c r="R796" s="10"/>
      <c r="S796" s="10"/>
      <c r="T796" s="10"/>
      <c r="U796" s="10"/>
      <c r="V796" s="10"/>
      <c r="W796" s="10"/>
    </row>
    <row r="797" customFormat="false" ht="14.25" hidden="false" customHeight="true" outlineLevel="0" collapsed="false">
      <c r="N797" s="436"/>
      <c r="O797" s="10"/>
      <c r="P797" s="438"/>
      <c r="Q797" s="432"/>
      <c r="R797" s="10"/>
      <c r="S797" s="10"/>
      <c r="T797" s="10"/>
      <c r="U797" s="10"/>
      <c r="V797" s="10"/>
      <c r="W797" s="10"/>
    </row>
    <row r="798" customFormat="false" ht="14.25" hidden="false" customHeight="true" outlineLevel="0" collapsed="false">
      <c r="N798" s="436"/>
      <c r="O798" s="10"/>
      <c r="P798" s="438"/>
      <c r="Q798" s="432"/>
      <c r="R798" s="10"/>
      <c r="S798" s="10"/>
      <c r="T798" s="10"/>
      <c r="U798" s="10"/>
      <c r="V798" s="10"/>
      <c r="W798" s="10"/>
    </row>
    <row r="799" customFormat="false" ht="14.25" hidden="false" customHeight="true" outlineLevel="0" collapsed="false">
      <c r="N799" s="436"/>
      <c r="O799" s="10"/>
      <c r="P799" s="438"/>
      <c r="Q799" s="432"/>
      <c r="R799" s="10"/>
      <c r="S799" s="10"/>
      <c r="T799" s="10"/>
      <c r="U799" s="10"/>
      <c r="V799" s="10"/>
      <c r="W799" s="10"/>
    </row>
    <row r="800" customFormat="false" ht="14.25" hidden="false" customHeight="true" outlineLevel="0" collapsed="false">
      <c r="N800" s="436"/>
      <c r="O800" s="10"/>
      <c r="P800" s="438"/>
      <c r="Q800" s="432"/>
      <c r="R800" s="10"/>
      <c r="S800" s="10"/>
      <c r="T800" s="10"/>
      <c r="U800" s="10"/>
      <c r="V800" s="10"/>
      <c r="W800" s="10"/>
    </row>
    <row r="801" customFormat="false" ht="14.25" hidden="false" customHeight="true" outlineLevel="0" collapsed="false">
      <c r="N801" s="436"/>
      <c r="O801" s="10"/>
      <c r="P801" s="438"/>
      <c r="Q801" s="432"/>
      <c r="R801" s="10"/>
      <c r="S801" s="10"/>
      <c r="T801" s="10"/>
      <c r="U801" s="10"/>
      <c r="V801" s="10"/>
      <c r="W801" s="10"/>
    </row>
    <row r="802" customFormat="false" ht="14.25" hidden="false" customHeight="true" outlineLevel="0" collapsed="false">
      <c r="N802" s="436"/>
      <c r="O802" s="10"/>
      <c r="P802" s="438"/>
      <c r="Q802" s="432"/>
      <c r="R802" s="10"/>
      <c r="S802" s="10"/>
      <c r="T802" s="10"/>
      <c r="U802" s="10"/>
      <c r="V802" s="10"/>
      <c r="W802" s="10"/>
    </row>
    <row r="803" customFormat="false" ht="14.25" hidden="false" customHeight="true" outlineLevel="0" collapsed="false">
      <c r="N803" s="436"/>
      <c r="O803" s="10"/>
      <c r="P803" s="438"/>
      <c r="Q803" s="432"/>
      <c r="R803" s="10"/>
      <c r="S803" s="10"/>
      <c r="T803" s="10"/>
      <c r="U803" s="10"/>
      <c r="V803" s="10"/>
      <c r="W803" s="10"/>
    </row>
    <row r="804" customFormat="false" ht="14.25" hidden="false" customHeight="true" outlineLevel="0" collapsed="false">
      <c r="N804" s="436"/>
      <c r="O804" s="10"/>
      <c r="P804" s="438"/>
      <c r="Q804" s="432"/>
      <c r="R804" s="10"/>
      <c r="S804" s="10"/>
      <c r="T804" s="10"/>
      <c r="U804" s="10"/>
      <c r="V804" s="10"/>
      <c r="W804" s="10"/>
    </row>
    <row r="805" customFormat="false" ht="14.25" hidden="false" customHeight="true" outlineLevel="0" collapsed="false">
      <c r="N805" s="436"/>
      <c r="O805" s="10"/>
      <c r="P805" s="438"/>
      <c r="Q805" s="432"/>
      <c r="R805" s="10"/>
      <c r="S805" s="10"/>
      <c r="T805" s="10"/>
      <c r="U805" s="10"/>
      <c r="V805" s="10"/>
      <c r="W805" s="10"/>
    </row>
    <row r="806" customFormat="false" ht="14.25" hidden="false" customHeight="true" outlineLevel="0" collapsed="false">
      <c r="N806" s="436"/>
      <c r="O806" s="10"/>
      <c r="P806" s="438"/>
      <c r="Q806" s="432"/>
      <c r="R806" s="10"/>
      <c r="S806" s="10"/>
      <c r="T806" s="10"/>
      <c r="U806" s="10"/>
      <c r="V806" s="10"/>
      <c r="W806" s="10"/>
    </row>
    <row r="807" customFormat="false" ht="14.25" hidden="false" customHeight="true" outlineLevel="0" collapsed="false">
      <c r="O807" s="10"/>
      <c r="P807" s="438"/>
      <c r="R807" s="10"/>
      <c r="S807" s="10"/>
      <c r="T807" s="10"/>
      <c r="U807" s="10"/>
      <c r="V807" s="10"/>
      <c r="W807" s="10"/>
    </row>
    <row r="808" customFormat="false" ht="14.25" hidden="false" customHeight="true" outlineLevel="0" collapsed="false">
      <c r="N808" s="436"/>
      <c r="O808" s="10"/>
      <c r="P808" s="438"/>
      <c r="Q808" s="432"/>
      <c r="R808" s="10"/>
      <c r="S808" s="10"/>
      <c r="T808" s="10"/>
      <c r="U808" s="10"/>
      <c r="V808" s="10"/>
      <c r="W808" s="10"/>
    </row>
    <row r="809" customFormat="false" ht="14.25" hidden="false" customHeight="true" outlineLevel="0" collapsed="false">
      <c r="N809" s="436"/>
      <c r="O809" s="10"/>
      <c r="P809" s="438"/>
      <c r="Q809" s="432"/>
      <c r="R809" s="10"/>
      <c r="S809" s="10"/>
      <c r="T809" s="10"/>
      <c r="U809" s="10"/>
      <c r="V809" s="10"/>
      <c r="W809" s="10"/>
    </row>
    <row r="810" customFormat="false" ht="14.25" hidden="false" customHeight="true" outlineLevel="0" collapsed="false">
      <c r="N810" s="436"/>
      <c r="O810" s="10"/>
      <c r="P810" s="438"/>
      <c r="Q810" s="432"/>
      <c r="R810" s="10"/>
      <c r="S810" s="10"/>
      <c r="T810" s="10"/>
      <c r="U810" s="10"/>
      <c r="V810" s="10"/>
      <c r="W810" s="10"/>
    </row>
    <row r="811" customFormat="false" ht="14.25" hidden="false" customHeight="true" outlineLevel="0" collapsed="false">
      <c r="N811" s="436"/>
      <c r="O811" s="10"/>
      <c r="P811" s="438"/>
      <c r="Q811" s="432"/>
      <c r="R811" s="10"/>
      <c r="S811" s="10"/>
      <c r="T811" s="10"/>
      <c r="U811" s="10"/>
      <c r="V811" s="10"/>
      <c r="W811" s="10"/>
    </row>
    <row r="812" customFormat="false" ht="14.25" hidden="false" customHeight="true" outlineLevel="0" collapsed="false">
      <c r="N812" s="436"/>
      <c r="O812" s="10"/>
      <c r="P812" s="438"/>
      <c r="Q812" s="432"/>
      <c r="R812" s="10"/>
      <c r="S812" s="10"/>
      <c r="T812" s="10"/>
      <c r="U812" s="10"/>
      <c r="V812" s="10"/>
      <c r="W812" s="10"/>
    </row>
    <row r="813" customFormat="false" ht="14.25" hidden="false" customHeight="true" outlineLevel="0" collapsed="false">
      <c r="N813" s="436"/>
      <c r="O813" s="10"/>
      <c r="P813" s="438"/>
      <c r="Q813" s="432"/>
      <c r="R813" s="10"/>
      <c r="S813" s="10"/>
      <c r="T813" s="10"/>
      <c r="U813" s="10"/>
      <c r="V813" s="10"/>
      <c r="W813" s="10"/>
    </row>
    <row r="814" customFormat="false" ht="14.25" hidden="false" customHeight="true" outlineLevel="0" collapsed="false">
      <c r="N814" s="436"/>
      <c r="O814" s="10"/>
      <c r="P814" s="438"/>
      <c r="Q814" s="432"/>
      <c r="R814" s="10"/>
      <c r="S814" s="10"/>
      <c r="T814" s="10"/>
      <c r="U814" s="10"/>
      <c r="V814" s="10"/>
      <c r="W814" s="10"/>
    </row>
    <row r="815" customFormat="false" ht="14.25" hidden="false" customHeight="true" outlineLevel="0" collapsed="false">
      <c r="N815" s="436"/>
      <c r="O815" s="10"/>
      <c r="P815" s="438"/>
      <c r="Q815" s="432"/>
      <c r="R815" s="10"/>
      <c r="S815" s="10"/>
      <c r="T815" s="10"/>
      <c r="U815" s="10"/>
      <c r="V815" s="10"/>
      <c r="W815" s="10"/>
    </row>
    <row r="816" customFormat="false" ht="14.25" hidden="false" customHeight="true" outlineLevel="0" collapsed="false">
      <c r="N816" s="436"/>
      <c r="O816" s="10"/>
      <c r="P816" s="438"/>
      <c r="Q816" s="432"/>
      <c r="R816" s="10"/>
      <c r="S816" s="10"/>
      <c r="T816" s="10"/>
      <c r="U816" s="10"/>
      <c r="V816" s="10"/>
      <c r="W816" s="10"/>
    </row>
    <row r="817" customFormat="false" ht="14.25" hidden="false" customHeight="true" outlineLevel="0" collapsed="false">
      <c r="N817" s="436"/>
      <c r="O817" s="10"/>
      <c r="P817" s="438"/>
      <c r="Q817" s="432"/>
      <c r="R817" s="10"/>
      <c r="S817" s="10"/>
      <c r="T817" s="10"/>
      <c r="U817" s="10"/>
      <c r="V817" s="10"/>
      <c r="W817" s="10"/>
    </row>
    <row r="818" customFormat="false" ht="14.25" hidden="false" customHeight="true" outlineLevel="0" collapsed="false">
      <c r="N818" s="436"/>
      <c r="O818" s="10"/>
      <c r="P818" s="438"/>
      <c r="Q818" s="432"/>
      <c r="R818" s="10"/>
      <c r="S818" s="10"/>
      <c r="T818" s="10"/>
      <c r="U818" s="10"/>
      <c r="V818" s="10"/>
      <c r="W818" s="10"/>
    </row>
    <row r="819" customFormat="false" ht="14.25" hidden="false" customHeight="true" outlineLevel="0" collapsed="false">
      <c r="N819" s="436"/>
      <c r="O819" s="10"/>
      <c r="P819" s="438"/>
      <c r="Q819" s="432"/>
      <c r="R819" s="10"/>
      <c r="S819" s="10"/>
      <c r="T819" s="10"/>
      <c r="U819" s="10"/>
      <c r="V819" s="10"/>
      <c r="W819" s="10"/>
    </row>
    <row r="820" customFormat="false" ht="14.25" hidden="false" customHeight="true" outlineLevel="0" collapsed="false">
      <c r="N820" s="436"/>
      <c r="O820" s="10"/>
      <c r="P820" s="438"/>
      <c r="Q820" s="432"/>
      <c r="R820" s="10"/>
      <c r="S820" s="10"/>
      <c r="T820" s="10"/>
      <c r="U820" s="10"/>
      <c r="V820" s="10"/>
      <c r="W820" s="10"/>
    </row>
    <row r="821" customFormat="false" ht="14.25" hidden="false" customHeight="true" outlineLevel="0" collapsed="false">
      <c r="N821" s="436"/>
      <c r="O821" s="10"/>
      <c r="P821" s="438"/>
      <c r="Q821" s="432"/>
      <c r="R821" s="10"/>
      <c r="S821" s="10"/>
      <c r="T821" s="10"/>
      <c r="U821" s="10"/>
      <c r="V821" s="10"/>
      <c r="W821" s="10"/>
    </row>
    <row r="822" customFormat="false" ht="14.25" hidden="false" customHeight="true" outlineLevel="0" collapsed="false">
      <c r="N822" s="436"/>
      <c r="O822" s="10"/>
      <c r="P822" s="438"/>
      <c r="Q822" s="432"/>
      <c r="R822" s="10"/>
      <c r="S822" s="10"/>
      <c r="T822" s="10"/>
      <c r="U822" s="10"/>
      <c r="V822" s="10"/>
      <c r="W822" s="10"/>
    </row>
    <row r="823" customFormat="false" ht="14.25" hidden="false" customHeight="true" outlineLevel="0" collapsed="false">
      <c r="N823" s="436"/>
      <c r="O823" s="10"/>
      <c r="P823" s="438"/>
      <c r="Q823" s="432"/>
      <c r="R823" s="10"/>
      <c r="S823" s="10"/>
      <c r="T823" s="10"/>
      <c r="U823" s="10"/>
      <c r="V823" s="10"/>
      <c r="W823" s="10"/>
    </row>
    <row r="824" customFormat="false" ht="14.25" hidden="false" customHeight="true" outlineLevel="0" collapsed="false">
      <c r="N824" s="436"/>
      <c r="O824" s="10"/>
      <c r="P824" s="438"/>
      <c r="Q824" s="432"/>
      <c r="R824" s="10"/>
      <c r="S824" s="10"/>
      <c r="T824" s="10"/>
      <c r="U824" s="10"/>
      <c r="V824" s="10"/>
      <c r="W824" s="10"/>
    </row>
    <row r="825" customFormat="false" ht="14.25" hidden="false" customHeight="true" outlineLevel="0" collapsed="false">
      <c r="N825" s="436"/>
      <c r="O825" s="10"/>
      <c r="P825" s="438"/>
      <c r="Q825" s="432"/>
      <c r="R825" s="10"/>
      <c r="S825" s="10"/>
      <c r="T825" s="10"/>
      <c r="U825" s="10"/>
      <c r="V825" s="10"/>
      <c r="W825" s="10"/>
    </row>
    <row r="826" customFormat="false" ht="14.25" hidden="false" customHeight="true" outlineLevel="0" collapsed="false">
      <c r="N826" s="436"/>
      <c r="O826" s="10"/>
      <c r="P826" s="438"/>
      <c r="Q826" s="432"/>
      <c r="R826" s="10"/>
      <c r="S826" s="10"/>
      <c r="T826" s="10"/>
      <c r="U826" s="10"/>
      <c r="V826" s="10"/>
      <c r="W826" s="10"/>
    </row>
    <row r="827" customFormat="false" ht="14.25" hidden="false" customHeight="true" outlineLevel="0" collapsed="false">
      <c r="N827" s="436"/>
      <c r="O827" s="10"/>
      <c r="P827" s="438"/>
      <c r="Q827" s="432"/>
      <c r="R827" s="10"/>
      <c r="S827" s="10"/>
      <c r="T827" s="10"/>
      <c r="U827" s="10"/>
      <c r="V827" s="10"/>
      <c r="W827" s="10"/>
    </row>
    <row r="828" customFormat="false" ht="14.25" hidden="false" customHeight="true" outlineLevel="0" collapsed="false">
      <c r="N828" s="436"/>
      <c r="O828" s="10"/>
      <c r="P828" s="438"/>
      <c r="Q828" s="432"/>
      <c r="R828" s="10"/>
      <c r="S828" s="10"/>
      <c r="T828" s="10"/>
      <c r="U828" s="10"/>
      <c r="V828" s="10"/>
      <c r="W828" s="10"/>
    </row>
    <row r="829" customFormat="false" ht="14.25" hidden="false" customHeight="true" outlineLevel="0" collapsed="false">
      <c r="N829" s="436"/>
      <c r="O829" s="10"/>
      <c r="P829" s="438"/>
      <c r="Q829" s="432"/>
      <c r="R829" s="10"/>
      <c r="S829" s="10"/>
      <c r="T829" s="10"/>
      <c r="U829" s="10"/>
      <c r="V829" s="10"/>
      <c r="W829" s="10"/>
    </row>
    <row r="830" customFormat="false" ht="14.25" hidden="false" customHeight="true" outlineLevel="0" collapsed="false">
      <c r="N830" s="436"/>
      <c r="O830" s="10"/>
      <c r="P830" s="438"/>
      <c r="Q830" s="432"/>
      <c r="R830" s="10"/>
      <c r="S830" s="10"/>
      <c r="T830" s="10"/>
      <c r="U830" s="10"/>
      <c r="V830" s="10"/>
      <c r="W830" s="10"/>
    </row>
    <row r="831" customFormat="false" ht="14.25" hidden="false" customHeight="true" outlineLevel="0" collapsed="false">
      <c r="N831" s="436"/>
      <c r="O831" s="10"/>
      <c r="P831" s="438"/>
      <c r="Q831" s="432"/>
      <c r="R831" s="10"/>
      <c r="S831" s="10"/>
      <c r="T831" s="10"/>
      <c r="U831" s="10"/>
      <c r="V831" s="10"/>
      <c r="W831" s="10"/>
    </row>
    <row r="832" customFormat="false" ht="14.25" hidden="false" customHeight="true" outlineLevel="0" collapsed="false">
      <c r="N832" s="436"/>
      <c r="O832" s="10"/>
      <c r="P832" s="438"/>
      <c r="Q832" s="432"/>
      <c r="R832" s="10"/>
      <c r="S832" s="10"/>
      <c r="T832" s="10"/>
      <c r="U832" s="10"/>
      <c r="V832" s="10"/>
      <c r="W832" s="10"/>
    </row>
    <row r="833" customFormat="false" ht="14.25" hidden="false" customHeight="true" outlineLevel="0" collapsed="false">
      <c r="N833" s="436"/>
      <c r="O833" s="10"/>
      <c r="P833" s="438"/>
      <c r="Q833" s="432"/>
      <c r="R833" s="10"/>
      <c r="S833" s="10"/>
      <c r="T833" s="10"/>
      <c r="U833" s="10"/>
      <c r="V833" s="10"/>
      <c r="W833" s="10"/>
    </row>
    <row r="834" customFormat="false" ht="14.25" hidden="false" customHeight="true" outlineLevel="0" collapsed="false">
      <c r="N834" s="436"/>
      <c r="O834" s="10"/>
      <c r="P834" s="438"/>
      <c r="Q834" s="432"/>
      <c r="R834" s="10"/>
      <c r="S834" s="10"/>
      <c r="T834" s="10"/>
      <c r="U834" s="10"/>
      <c r="V834" s="10"/>
      <c r="W834" s="10"/>
    </row>
    <row r="835" customFormat="false" ht="14.25" hidden="false" customHeight="true" outlineLevel="0" collapsed="false">
      <c r="N835" s="436"/>
      <c r="O835" s="10"/>
      <c r="P835" s="438"/>
      <c r="Q835" s="432"/>
      <c r="R835" s="10"/>
      <c r="S835" s="10"/>
      <c r="T835" s="10"/>
      <c r="U835" s="10"/>
      <c r="V835" s="10"/>
      <c r="W835" s="10"/>
    </row>
    <row r="836" customFormat="false" ht="14.25" hidden="false" customHeight="true" outlineLevel="0" collapsed="false">
      <c r="N836" s="436"/>
      <c r="O836" s="10"/>
      <c r="P836" s="438"/>
      <c r="Q836" s="432"/>
      <c r="R836" s="10"/>
      <c r="S836" s="10"/>
      <c r="T836" s="10"/>
      <c r="U836" s="10"/>
      <c r="V836" s="10"/>
      <c r="W836" s="10"/>
    </row>
    <row r="837" customFormat="false" ht="14.25" hidden="false" customHeight="true" outlineLevel="0" collapsed="false">
      <c r="N837" s="436"/>
      <c r="O837" s="10"/>
      <c r="P837" s="438"/>
      <c r="Q837" s="432"/>
      <c r="R837" s="10"/>
      <c r="S837" s="10"/>
      <c r="T837" s="10"/>
      <c r="U837" s="10"/>
      <c r="V837" s="10"/>
      <c r="W837" s="10"/>
    </row>
    <row r="838" customFormat="false" ht="14.25" hidden="false" customHeight="true" outlineLevel="0" collapsed="false">
      <c r="N838" s="436"/>
      <c r="O838" s="10"/>
      <c r="P838" s="438"/>
      <c r="Q838" s="432"/>
      <c r="R838" s="10"/>
      <c r="S838" s="10"/>
      <c r="T838" s="10"/>
      <c r="U838" s="10"/>
      <c r="V838" s="10"/>
      <c r="W838" s="10"/>
    </row>
    <row r="839" customFormat="false" ht="14.25" hidden="false" customHeight="true" outlineLevel="0" collapsed="false">
      <c r="N839" s="436"/>
      <c r="O839" s="10"/>
      <c r="P839" s="438"/>
      <c r="Q839" s="432"/>
      <c r="R839" s="10"/>
      <c r="S839" s="10"/>
      <c r="T839" s="10"/>
      <c r="U839" s="10"/>
      <c r="V839" s="10"/>
      <c r="W839" s="10"/>
    </row>
    <row r="840" customFormat="false" ht="14.25" hidden="false" customHeight="true" outlineLevel="0" collapsed="false">
      <c r="N840" s="436"/>
      <c r="O840" s="10"/>
      <c r="P840" s="438"/>
      <c r="Q840" s="432"/>
      <c r="R840" s="10"/>
      <c r="S840" s="10"/>
      <c r="T840" s="10"/>
      <c r="U840" s="10"/>
      <c r="V840" s="10"/>
      <c r="W840" s="10"/>
    </row>
    <row r="841" customFormat="false" ht="14.25" hidden="false" customHeight="true" outlineLevel="0" collapsed="false">
      <c r="N841" s="436"/>
      <c r="O841" s="10"/>
      <c r="P841" s="438"/>
      <c r="Q841" s="432"/>
      <c r="R841" s="10"/>
      <c r="S841" s="10"/>
      <c r="T841" s="10"/>
      <c r="U841" s="10"/>
      <c r="V841" s="10"/>
      <c r="W841" s="10"/>
    </row>
    <row r="842" customFormat="false" ht="14.25" hidden="false" customHeight="true" outlineLevel="0" collapsed="false">
      <c r="N842" s="436"/>
      <c r="O842" s="10"/>
      <c r="P842" s="438"/>
      <c r="Q842" s="432"/>
      <c r="R842" s="10"/>
      <c r="S842" s="10"/>
      <c r="T842" s="10"/>
      <c r="U842" s="10"/>
      <c r="V842" s="10"/>
      <c r="W842" s="10"/>
    </row>
    <row r="843" customFormat="false" ht="14.25" hidden="false" customHeight="true" outlineLevel="0" collapsed="false">
      <c r="N843" s="436"/>
      <c r="O843" s="10"/>
      <c r="P843" s="438"/>
      <c r="Q843" s="432"/>
      <c r="R843" s="10"/>
      <c r="S843" s="10"/>
      <c r="T843" s="10"/>
      <c r="U843" s="10"/>
      <c r="V843" s="10"/>
      <c r="W843" s="10"/>
    </row>
    <row r="844" customFormat="false" ht="14.25" hidden="false" customHeight="true" outlineLevel="0" collapsed="false">
      <c r="N844" s="436"/>
      <c r="O844" s="10"/>
      <c r="P844" s="438"/>
      <c r="Q844" s="432"/>
      <c r="R844" s="10"/>
      <c r="S844" s="10"/>
      <c r="T844" s="10"/>
      <c r="U844" s="10"/>
      <c r="V844" s="10"/>
      <c r="W844" s="10"/>
    </row>
    <row r="845" customFormat="false" ht="14.25" hidden="false" customHeight="true" outlineLevel="0" collapsed="false">
      <c r="N845" s="436"/>
      <c r="O845" s="10"/>
      <c r="P845" s="438"/>
      <c r="Q845" s="432"/>
      <c r="R845" s="10"/>
      <c r="S845" s="10"/>
      <c r="T845" s="10"/>
      <c r="U845" s="10"/>
      <c r="V845" s="10"/>
      <c r="W845" s="10"/>
    </row>
    <row r="846" customFormat="false" ht="14.25" hidden="false" customHeight="true" outlineLevel="0" collapsed="false">
      <c r="N846" s="436"/>
      <c r="O846" s="10"/>
      <c r="P846" s="438"/>
      <c r="Q846" s="432"/>
      <c r="R846" s="10"/>
      <c r="S846" s="10"/>
      <c r="T846" s="10"/>
      <c r="U846" s="10"/>
      <c r="V846" s="10"/>
      <c r="W846" s="10"/>
    </row>
    <row r="847" customFormat="false" ht="14.25" hidden="false" customHeight="true" outlineLevel="0" collapsed="false">
      <c r="N847" s="436"/>
      <c r="O847" s="10"/>
      <c r="P847" s="438"/>
      <c r="Q847" s="432"/>
      <c r="R847" s="10"/>
      <c r="S847" s="10"/>
      <c r="T847" s="10"/>
      <c r="U847" s="10"/>
      <c r="V847" s="10"/>
      <c r="W847" s="10"/>
    </row>
    <row r="848" customFormat="false" ht="14.25" hidden="false" customHeight="true" outlineLevel="0" collapsed="false">
      <c r="N848" s="436"/>
      <c r="O848" s="10"/>
      <c r="P848" s="438"/>
      <c r="Q848" s="432"/>
      <c r="R848" s="10"/>
      <c r="S848" s="10"/>
      <c r="T848" s="10"/>
      <c r="U848" s="10"/>
      <c r="V848" s="10"/>
      <c r="W848" s="10"/>
    </row>
    <row r="849" customFormat="false" ht="14.25" hidden="false" customHeight="true" outlineLevel="0" collapsed="false">
      <c r="N849" s="436"/>
      <c r="O849" s="10"/>
      <c r="P849" s="438"/>
      <c r="Q849" s="432"/>
      <c r="R849" s="10"/>
      <c r="S849" s="10"/>
      <c r="T849" s="10"/>
      <c r="U849" s="10"/>
      <c r="V849" s="10"/>
      <c r="W849" s="10"/>
    </row>
    <row r="850" customFormat="false" ht="14.25" hidden="false" customHeight="true" outlineLevel="0" collapsed="false">
      <c r="N850" s="436"/>
      <c r="O850" s="10"/>
      <c r="P850" s="438"/>
      <c r="Q850" s="432"/>
      <c r="R850" s="10"/>
      <c r="S850" s="10"/>
      <c r="T850" s="10"/>
      <c r="U850" s="10"/>
      <c r="V850" s="10"/>
      <c r="W850" s="10"/>
    </row>
    <row r="851" customFormat="false" ht="14.25" hidden="false" customHeight="true" outlineLevel="0" collapsed="false">
      <c r="N851" s="436"/>
      <c r="O851" s="10"/>
      <c r="P851" s="438"/>
      <c r="Q851" s="432"/>
      <c r="R851" s="10"/>
      <c r="S851" s="10"/>
      <c r="T851" s="10"/>
      <c r="U851" s="10"/>
      <c r="V851" s="10"/>
      <c r="W851" s="10"/>
    </row>
    <row r="852" customFormat="false" ht="14.25" hidden="false" customHeight="true" outlineLevel="0" collapsed="false">
      <c r="N852" s="436"/>
      <c r="O852" s="10"/>
      <c r="P852" s="438"/>
      <c r="Q852" s="432"/>
      <c r="R852" s="10"/>
      <c r="S852" s="10"/>
      <c r="T852" s="10"/>
      <c r="U852" s="10"/>
      <c r="V852" s="10"/>
      <c r="W852" s="10"/>
    </row>
    <row r="853" customFormat="false" ht="14.25" hidden="false" customHeight="true" outlineLevel="0" collapsed="false">
      <c r="N853" s="436"/>
      <c r="O853" s="10"/>
      <c r="P853" s="438"/>
      <c r="Q853" s="432"/>
      <c r="R853" s="10"/>
      <c r="S853" s="10"/>
      <c r="T853" s="10"/>
      <c r="U853" s="10"/>
      <c r="V853" s="10"/>
      <c r="W853" s="10"/>
    </row>
    <row r="854" customFormat="false" ht="14.25" hidden="false" customHeight="true" outlineLevel="0" collapsed="false">
      <c r="N854" s="436"/>
      <c r="O854" s="10"/>
      <c r="P854" s="438"/>
      <c r="Q854" s="432"/>
      <c r="R854" s="10"/>
      <c r="S854" s="10"/>
      <c r="T854" s="10"/>
      <c r="U854" s="10"/>
      <c r="V854" s="10"/>
      <c r="W854" s="10"/>
    </row>
    <row r="855" customFormat="false" ht="14.25" hidden="false" customHeight="true" outlineLevel="0" collapsed="false">
      <c r="N855" s="436"/>
      <c r="O855" s="10"/>
      <c r="P855" s="438"/>
      <c r="Q855" s="432"/>
      <c r="R855" s="10"/>
      <c r="S855" s="10"/>
      <c r="T855" s="10"/>
      <c r="U855" s="10"/>
      <c r="V855" s="10"/>
      <c r="W855" s="10"/>
    </row>
    <row r="856" customFormat="false" ht="14.25" hidden="false" customHeight="true" outlineLevel="0" collapsed="false">
      <c r="N856" s="436"/>
      <c r="O856" s="10"/>
      <c r="P856" s="438"/>
      <c r="Q856" s="432"/>
      <c r="R856" s="10"/>
      <c r="S856" s="10"/>
      <c r="T856" s="10"/>
      <c r="U856" s="10"/>
      <c r="V856" s="10"/>
      <c r="W856" s="10"/>
    </row>
    <row r="857" customFormat="false" ht="14.25" hidden="false" customHeight="true" outlineLevel="0" collapsed="false">
      <c r="N857" s="436"/>
      <c r="O857" s="10"/>
      <c r="P857" s="438"/>
      <c r="Q857" s="432"/>
      <c r="R857" s="10"/>
      <c r="S857" s="10"/>
      <c r="T857" s="10"/>
      <c r="U857" s="10"/>
      <c r="V857" s="10"/>
      <c r="W857" s="10"/>
    </row>
    <row r="858" customFormat="false" ht="14.25" hidden="false" customHeight="true" outlineLevel="0" collapsed="false">
      <c r="N858" s="436"/>
      <c r="O858" s="10"/>
      <c r="P858" s="438"/>
      <c r="Q858" s="432"/>
      <c r="R858" s="10"/>
      <c r="S858" s="10"/>
      <c r="T858" s="10"/>
      <c r="U858" s="10"/>
      <c r="V858" s="10"/>
      <c r="W858" s="10"/>
    </row>
    <row r="859" customFormat="false" ht="14.25" hidden="false" customHeight="true" outlineLevel="0" collapsed="false">
      <c r="N859" s="436"/>
      <c r="O859" s="10"/>
      <c r="P859" s="438"/>
      <c r="Q859" s="432"/>
      <c r="R859" s="10"/>
      <c r="S859" s="10"/>
      <c r="T859" s="10"/>
      <c r="U859" s="10"/>
      <c r="V859" s="10"/>
      <c r="W859" s="10"/>
    </row>
    <row r="860" customFormat="false" ht="14.25" hidden="false" customHeight="true" outlineLevel="0" collapsed="false">
      <c r="N860" s="436"/>
      <c r="O860" s="10"/>
      <c r="P860" s="438"/>
      <c r="Q860" s="432"/>
      <c r="R860" s="10"/>
      <c r="S860" s="10"/>
      <c r="T860" s="10"/>
      <c r="U860" s="10"/>
      <c r="V860" s="10"/>
      <c r="W860" s="10"/>
    </row>
    <row r="861" customFormat="false" ht="14.25" hidden="false" customHeight="true" outlineLevel="0" collapsed="false">
      <c r="N861" s="436"/>
      <c r="O861" s="10"/>
      <c r="P861" s="438"/>
      <c r="Q861" s="432"/>
      <c r="R861" s="10"/>
      <c r="S861" s="10"/>
      <c r="T861" s="10"/>
      <c r="U861" s="10"/>
      <c r="V861" s="10"/>
      <c r="W861" s="10"/>
    </row>
    <row r="862" customFormat="false" ht="14.25" hidden="false" customHeight="true" outlineLevel="0" collapsed="false">
      <c r="N862" s="436"/>
      <c r="O862" s="10"/>
      <c r="P862" s="438"/>
      <c r="Q862" s="432"/>
      <c r="R862" s="10"/>
      <c r="S862" s="10"/>
      <c r="T862" s="10"/>
      <c r="U862" s="10"/>
      <c r="V862" s="10"/>
      <c r="W862" s="10"/>
    </row>
    <row r="863" customFormat="false" ht="14.25" hidden="false" customHeight="true" outlineLevel="0" collapsed="false">
      <c r="N863" s="436"/>
      <c r="O863" s="10"/>
      <c r="P863" s="438"/>
      <c r="Q863" s="432"/>
      <c r="R863" s="10"/>
      <c r="S863" s="10"/>
      <c r="T863" s="10"/>
      <c r="U863" s="10"/>
      <c r="V863" s="10"/>
      <c r="W863" s="10"/>
    </row>
    <row r="864" customFormat="false" ht="14.25" hidden="false" customHeight="true" outlineLevel="0" collapsed="false">
      <c r="N864" s="436"/>
      <c r="O864" s="10"/>
      <c r="P864" s="438"/>
      <c r="Q864" s="432"/>
      <c r="R864" s="10"/>
      <c r="S864" s="10"/>
      <c r="T864" s="10"/>
      <c r="U864" s="10"/>
      <c r="V864" s="10"/>
      <c r="W864" s="10"/>
    </row>
    <row r="865" customFormat="false" ht="14.25" hidden="false" customHeight="true" outlineLevel="0" collapsed="false">
      <c r="N865" s="436"/>
      <c r="O865" s="10"/>
      <c r="P865" s="438"/>
      <c r="Q865" s="432"/>
      <c r="R865" s="10"/>
      <c r="S865" s="10"/>
      <c r="T865" s="10"/>
      <c r="U865" s="10"/>
      <c r="V865" s="10"/>
      <c r="W865" s="10"/>
    </row>
    <row r="866" customFormat="false" ht="14.25" hidden="false" customHeight="true" outlineLevel="0" collapsed="false">
      <c r="N866" s="436"/>
      <c r="O866" s="10"/>
      <c r="P866" s="438"/>
      <c r="Q866" s="432"/>
      <c r="R866" s="10"/>
      <c r="S866" s="10"/>
      <c r="T866" s="10"/>
      <c r="U866" s="10"/>
      <c r="V866" s="10"/>
      <c r="W866" s="10"/>
    </row>
    <row r="867" customFormat="false" ht="14.25" hidden="false" customHeight="true" outlineLevel="0" collapsed="false">
      <c r="N867" s="436"/>
      <c r="O867" s="10"/>
      <c r="P867" s="438"/>
      <c r="Q867" s="432"/>
      <c r="R867" s="10"/>
      <c r="S867" s="10"/>
      <c r="T867" s="10"/>
      <c r="U867" s="10"/>
      <c r="V867" s="10"/>
      <c r="W867" s="10"/>
    </row>
    <row r="868" customFormat="false" ht="14.25" hidden="false" customHeight="true" outlineLevel="0" collapsed="false">
      <c r="N868" s="436"/>
      <c r="O868" s="10"/>
      <c r="P868" s="438"/>
      <c r="Q868" s="432"/>
      <c r="R868" s="10"/>
      <c r="S868" s="10"/>
      <c r="T868" s="10"/>
      <c r="U868" s="10"/>
      <c r="V868" s="10"/>
      <c r="W868" s="10"/>
    </row>
    <row r="869" customFormat="false" ht="15" hidden="false" customHeight="true" outlineLevel="0" collapsed="false">
      <c r="N869" s="436"/>
      <c r="O869" s="10"/>
      <c r="P869" s="10"/>
      <c r="Q869" s="432"/>
      <c r="R869" s="10"/>
      <c r="S869" s="10"/>
      <c r="T869" s="10"/>
      <c r="U869" s="10"/>
      <c r="V869" s="10"/>
      <c r="W869" s="10"/>
    </row>
    <row r="870" customFormat="false" ht="14.25" hidden="false" customHeight="true" outlineLevel="0" collapsed="false">
      <c r="N870" s="436"/>
      <c r="O870" s="10"/>
      <c r="P870" s="10"/>
      <c r="Q870" s="432"/>
      <c r="R870" s="10"/>
      <c r="S870" s="10"/>
      <c r="T870" s="10"/>
      <c r="U870" s="10"/>
      <c r="V870" s="10"/>
      <c r="W870" s="10"/>
    </row>
    <row r="871" customFormat="false" ht="14.25" hidden="false" customHeight="true" outlineLevel="0" collapsed="false">
      <c r="N871" s="436"/>
      <c r="O871" s="10"/>
      <c r="P871" s="10"/>
      <c r="Q871" s="432"/>
      <c r="R871" s="10"/>
      <c r="S871" s="10"/>
      <c r="T871" s="10"/>
      <c r="U871" s="10"/>
      <c r="V871" s="10"/>
      <c r="W871" s="10"/>
    </row>
    <row r="872" customFormat="false" ht="14.25" hidden="false" customHeight="true" outlineLevel="0" collapsed="false">
      <c r="N872" s="436"/>
      <c r="O872" s="10"/>
      <c r="P872" s="10"/>
      <c r="Q872" s="432"/>
      <c r="R872" s="10"/>
      <c r="S872" s="10"/>
      <c r="T872" s="10"/>
      <c r="U872" s="10"/>
      <c r="V872" s="10"/>
      <c r="W872" s="10"/>
    </row>
    <row r="873" customFormat="false" ht="14.25" hidden="false" customHeight="true" outlineLevel="0" collapsed="false">
      <c r="N873" s="436"/>
      <c r="O873" s="10"/>
      <c r="P873" s="10"/>
      <c r="Q873" s="432"/>
      <c r="R873" s="10"/>
      <c r="S873" s="10"/>
      <c r="T873" s="10"/>
      <c r="U873" s="10"/>
      <c r="V873" s="10"/>
      <c r="W873" s="10"/>
    </row>
    <row r="874" customFormat="false" ht="19.5" hidden="false" customHeight="true" outlineLevel="0" collapsed="false">
      <c r="N874" s="436"/>
      <c r="O874" s="10"/>
      <c r="P874" s="10"/>
      <c r="Q874" s="432"/>
      <c r="R874" s="10"/>
      <c r="S874" s="10"/>
      <c r="T874" s="10"/>
      <c r="U874" s="10"/>
      <c r="V874" s="10"/>
      <c r="W874" s="10"/>
    </row>
    <row r="875" customFormat="false" ht="9" hidden="false" customHeight="true" outlineLevel="0" collapsed="false">
      <c r="N875" s="10"/>
      <c r="O875" s="10"/>
      <c r="P875" s="10"/>
      <c r="Q875" s="432"/>
      <c r="R875" s="10"/>
      <c r="S875" s="10"/>
      <c r="T875" s="10"/>
      <c r="U875" s="10"/>
      <c r="V875" s="10"/>
      <c r="W875" s="10"/>
    </row>
    <row r="876" customFormat="false" ht="15" hidden="false" customHeight="true" outlineLevel="0" collapsed="false">
      <c r="N876" s="10"/>
      <c r="O876" s="10"/>
      <c r="P876" s="10"/>
      <c r="Q876" s="432"/>
      <c r="R876" s="10"/>
      <c r="S876" s="10"/>
      <c r="T876" s="10"/>
      <c r="U876" s="10"/>
      <c r="V876" s="10"/>
      <c r="W876" s="10"/>
    </row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  <row r="1001" customFormat="false" ht="14.25" hidden="false" customHeight="true" outlineLevel="0" collapsed="false"/>
    <row r="1002" customFormat="false" ht="14.25" hidden="false" customHeight="true" outlineLevel="0" collapsed="false"/>
    <row r="1003" customFormat="false" ht="14.25" hidden="false" customHeight="true" outlineLevel="0" collapsed="false"/>
    <row r="1005" customFormat="false" ht="14.25" hidden="false" customHeight="true" outlineLevel="0" collapsed="false"/>
    <row r="1006" customFormat="false" ht="14.25" hidden="false" customHeight="true" outlineLevel="0" collapsed="false"/>
    <row r="1007" customFormat="false" ht="14.25" hidden="false" customHeight="true" outlineLevel="0" collapsed="false"/>
    <row r="1008" customFormat="false" ht="14.25" hidden="false" customHeight="true" outlineLevel="0" collapsed="false"/>
    <row r="1009" customFormat="false" ht="14.25" hidden="false" customHeight="true" outlineLevel="0" collapsed="false"/>
    <row r="1010" customFormat="false" ht="14.25" hidden="false" customHeight="true" outlineLevel="0" collapsed="false"/>
    <row r="1011" customFormat="false" ht="14.25" hidden="false" customHeight="true" outlineLevel="0" collapsed="false"/>
    <row r="1012" customFormat="false" ht="14.25" hidden="false" customHeight="true" outlineLevel="0" collapsed="false"/>
    <row r="1013" customFormat="false" ht="14.25" hidden="false" customHeight="true" outlineLevel="0" collapsed="false"/>
    <row r="1015" customFormat="false" ht="14.25" hidden="false" customHeight="true" outlineLevel="0" collapsed="false"/>
    <row r="1016" customFormat="false" ht="14.25" hidden="false" customHeight="true" outlineLevel="0" collapsed="false"/>
    <row r="1017" customFormat="false" ht="14.25" hidden="false" customHeight="true" outlineLevel="0" collapsed="false"/>
    <row r="1018" customFormat="false" ht="14.25" hidden="false" customHeight="true" outlineLevel="0" collapsed="false"/>
    <row r="1019" customFormat="false" ht="14.25" hidden="false" customHeight="true" outlineLevel="0" collapsed="false"/>
    <row r="1020" customFormat="false" ht="14.25" hidden="false" customHeight="true" outlineLevel="0" collapsed="false"/>
    <row r="1021" customFormat="false" ht="14.25" hidden="false" customHeight="true" outlineLevel="0" collapsed="false"/>
    <row r="1022" customFormat="false" ht="14.25" hidden="false" customHeight="true" outlineLevel="0" collapsed="false"/>
    <row r="1023" customFormat="false" ht="14.25" hidden="false" customHeight="true" outlineLevel="0" collapsed="false"/>
    <row r="1025" customFormat="false" ht="14.25" hidden="false" customHeight="true" outlineLevel="0" collapsed="false"/>
    <row r="1026" customFormat="false" ht="14.25" hidden="false" customHeight="true" outlineLevel="0" collapsed="false"/>
    <row r="1027" customFormat="false" ht="14.25" hidden="false" customHeight="true" outlineLevel="0" collapsed="false"/>
    <row r="1028" customFormat="false" ht="14.25" hidden="false" customHeight="true" outlineLevel="0" collapsed="false"/>
    <row r="1029" customFormat="false" ht="14.25" hidden="false" customHeight="true" outlineLevel="0" collapsed="false"/>
    <row r="1030" customFormat="false" ht="14.25" hidden="false" customHeight="true" outlineLevel="0" collapsed="false"/>
    <row r="1031" customFormat="false" ht="14.25" hidden="false" customHeight="true" outlineLevel="0" collapsed="false"/>
    <row r="1032" customFormat="false" ht="14.25" hidden="false" customHeight="true" outlineLevel="0" collapsed="false"/>
    <row r="1033" customFormat="false" ht="14.25" hidden="false" customHeight="true" outlineLevel="0" collapsed="false"/>
    <row r="1035" customFormat="false" ht="14.25" hidden="false" customHeight="true" outlineLevel="0" collapsed="false"/>
    <row r="1036" customFormat="false" ht="14.25" hidden="false" customHeight="true" outlineLevel="0" collapsed="false"/>
    <row r="1037" customFormat="false" ht="14.25" hidden="false" customHeight="true" outlineLevel="0" collapsed="false"/>
    <row r="1038" customFormat="false" ht="14.25" hidden="false" customHeight="true" outlineLevel="0" collapsed="false"/>
    <row r="1039" customFormat="false" ht="14.25" hidden="false" customHeight="true" outlineLevel="0" collapsed="false"/>
    <row r="1040" customFormat="false" ht="14.25" hidden="false" customHeight="true" outlineLevel="0" collapsed="false"/>
    <row r="1041" customFormat="false" ht="14.25" hidden="false" customHeight="true" outlineLevel="0" collapsed="false"/>
    <row r="1042" customFormat="false" ht="14.25" hidden="false" customHeight="true" outlineLevel="0" collapsed="false"/>
    <row r="1043" customFormat="false" ht="14.25" hidden="false" customHeight="true" outlineLevel="0" collapsed="false"/>
    <row r="1045" customFormat="false" ht="14.25" hidden="false" customHeight="true" outlineLevel="0" collapsed="false"/>
    <row r="1046" customFormat="false" ht="14.25" hidden="false" customHeight="true" outlineLevel="0" collapsed="false"/>
    <row r="1047" customFormat="false" ht="14.25" hidden="false" customHeight="true" outlineLevel="0" collapsed="false"/>
    <row r="1048" customFormat="false" ht="14.25" hidden="false" customHeight="true" outlineLevel="0" collapsed="false"/>
    <row r="1049" customFormat="false" ht="14.25" hidden="false" customHeight="true" outlineLevel="0" collapsed="false"/>
    <row r="1050" customFormat="false" ht="14.25" hidden="false" customHeight="true" outlineLevel="0" collapsed="false"/>
    <row r="1051" customFormat="false" ht="14.25" hidden="false" customHeight="true" outlineLevel="0" collapsed="false"/>
    <row r="1052" customFormat="false" ht="14.25" hidden="false" customHeight="true" outlineLevel="0" collapsed="false"/>
    <row r="1053" customFormat="false" ht="14.25" hidden="false" customHeight="true" outlineLevel="0" collapsed="false"/>
    <row r="1055" customFormat="false" ht="14.25" hidden="false" customHeight="true" outlineLevel="0" collapsed="false"/>
    <row r="1056" customFormat="false" ht="14.25" hidden="false" customHeight="true" outlineLevel="0" collapsed="false"/>
    <row r="1057" customFormat="false" ht="14.25" hidden="false" customHeight="true" outlineLevel="0" collapsed="false"/>
    <row r="1058" customFormat="false" ht="14.25" hidden="false" customHeight="true" outlineLevel="0" collapsed="false"/>
    <row r="1059" customFormat="false" ht="14.25" hidden="false" customHeight="true" outlineLevel="0" collapsed="false"/>
    <row r="1060" customFormat="false" ht="14.25" hidden="false" customHeight="true" outlineLevel="0" collapsed="false"/>
    <row r="1061" customFormat="false" ht="14.25" hidden="false" customHeight="true" outlineLevel="0" collapsed="false"/>
    <row r="1062" customFormat="false" ht="14.25" hidden="false" customHeight="true" outlineLevel="0" collapsed="false"/>
    <row r="1063" customFormat="false" ht="14.25" hidden="false" customHeight="true" outlineLevel="0" collapsed="false"/>
    <row r="1065" customFormat="false" ht="14.25" hidden="false" customHeight="true" outlineLevel="0" collapsed="false"/>
    <row r="1066" customFormat="false" ht="14.25" hidden="false" customHeight="true" outlineLevel="0" collapsed="false"/>
    <row r="1067" customFormat="false" ht="14.25" hidden="false" customHeight="true" outlineLevel="0" collapsed="false"/>
    <row r="1068" customFormat="false" ht="14.25" hidden="false" customHeight="true" outlineLevel="0" collapsed="false"/>
    <row r="1069" customFormat="false" ht="14.25" hidden="false" customHeight="true" outlineLevel="0" collapsed="false"/>
    <row r="1070" customFormat="false" ht="14.25" hidden="false" customHeight="true" outlineLevel="0" collapsed="false"/>
    <row r="1071" customFormat="false" ht="14.25" hidden="false" customHeight="true" outlineLevel="0" collapsed="false"/>
    <row r="1072" customFormat="false" ht="14.25" hidden="false" customHeight="true" outlineLevel="0" collapsed="false"/>
    <row r="1073" customFormat="false" ht="14.25" hidden="false" customHeight="true" outlineLevel="0" collapsed="false"/>
    <row r="1075" customFormat="false" ht="14.25" hidden="false" customHeight="true" outlineLevel="0" collapsed="false"/>
    <row r="1076" customFormat="false" ht="14.25" hidden="false" customHeight="true" outlineLevel="0" collapsed="false"/>
    <row r="1077" customFormat="false" ht="14.25" hidden="false" customHeight="true" outlineLevel="0" collapsed="false"/>
    <row r="1078" customFormat="false" ht="14.25" hidden="false" customHeight="true" outlineLevel="0" collapsed="false"/>
    <row r="1079" customFormat="false" ht="14.25" hidden="false" customHeight="true" outlineLevel="0" collapsed="false"/>
    <row r="1080" customFormat="false" ht="14.25" hidden="false" customHeight="true" outlineLevel="0" collapsed="false"/>
    <row r="1081" customFormat="false" ht="14.25" hidden="false" customHeight="true" outlineLevel="0" collapsed="false"/>
    <row r="1082" customFormat="false" ht="14.25" hidden="false" customHeight="true" outlineLevel="0" collapsed="false"/>
    <row r="1083" customFormat="false" ht="14.25" hidden="false" customHeight="true" outlineLevel="0" collapsed="false"/>
    <row r="1085" customFormat="false" ht="14.25" hidden="false" customHeight="true" outlineLevel="0" collapsed="false"/>
    <row r="1086" customFormat="false" ht="14.25" hidden="false" customHeight="true" outlineLevel="0" collapsed="false"/>
    <row r="1087" customFormat="false" ht="14.25" hidden="false" customHeight="true" outlineLevel="0" collapsed="false"/>
    <row r="1088" customFormat="false" ht="14.25" hidden="false" customHeight="true" outlineLevel="0" collapsed="false"/>
    <row r="1089" customFormat="false" ht="14.25" hidden="false" customHeight="true" outlineLevel="0" collapsed="false"/>
    <row r="1090" customFormat="false" ht="14.25" hidden="false" customHeight="true" outlineLevel="0" collapsed="false"/>
    <row r="1091" customFormat="false" ht="14.25" hidden="false" customHeight="true" outlineLevel="0" collapsed="false"/>
    <row r="1092" customFormat="false" ht="14.25" hidden="false" customHeight="true" outlineLevel="0" collapsed="false"/>
    <row r="1093" customFormat="false" ht="14.25" hidden="false" customHeight="true" outlineLevel="0" collapsed="false"/>
    <row r="1095" customFormat="false" ht="14.25" hidden="false" customHeight="true" outlineLevel="0" collapsed="false"/>
    <row r="1096" customFormat="false" ht="14.25" hidden="false" customHeight="true" outlineLevel="0" collapsed="false"/>
    <row r="1097" customFormat="false" ht="14.25" hidden="false" customHeight="true" outlineLevel="0" collapsed="false"/>
    <row r="1098" customFormat="false" ht="14.25" hidden="false" customHeight="true" outlineLevel="0" collapsed="false"/>
    <row r="1099" customFormat="false" ht="14.25" hidden="false" customHeight="true" outlineLevel="0" collapsed="false"/>
    <row r="1100" customFormat="false" ht="14.25" hidden="false" customHeight="true" outlineLevel="0" collapsed="false"/>
    <row r="1101" customFormat="false" ht="14.25" hidden="false" customHeight="true" outlineLevel="0" collapsed="false"/>
    <row r="1102" customFormat="false" ht="14.25" hidden="false" customHeight="true" outlineLevel="0" collapsed="false"/>
    <row r="1103" customFormat="false" ht="14.25" hidden="false" customHeight="true" outlineLevel="0" collapsed="false"/>
    <row r="1105" customFormat="false" ht="14.25" hidden="false" customHeight="true" outlineLevel="0" collapsed="false"/>
    <row r="1106" customFormat="false" ht="14.25" hidden="false" customHeight="true" outlineLevel="0" collapsed="false"/>
    <row r="1107" customFormat="false" ht="14.25" hidden="false" customHeight="true" outlineLevel="0" collapsed="false"/>
    <row r="1108" customFormat="false" ht="14.25" hidden="false" customHeight="true" outlineLevel="0" collapsed="false"/>
    <row r="1109" customFormat="false" ht="14.25" hidden="false" customHeight="true" outlineLevel="0" collapsed="false"/>
    <row r="1110" customFormat="false" ht="14.25" hidden="false" customHeight="true" outlineLevel="0" collapsed="false"/>
    <row r="1111" customFormat="false" ht="14.25" hidden="false" customHeight="true" outlineLevel="0" collapsed="false"/>
    <row r="1112" customFormat="false" ht="14.25" hidden="false" customHeight="true" outlineLevel="0" collapsed="false"/>
    <row r="1113" customFormat="false" ht="14.25" hidden="false" customHeight="true" outlineLevel="0" collapsed="false"/>
    <row r="1115" customFormat="false" ht="14.25" hidden="false" customHeight="true" outlineLevel="0" collapsed="false"/>
    <row r="1116" customFormat="false" ht="14.25" hidden="false" customHeight="true" outlineLevel="0" collapsed="false"/>
    <row r="1117" customFormat="false" ht="14.25" hidden="false" customHeight="true" outlineLevel="0" collapsed="false"/>
    <row r="1118" customFormat="false" ht="14.25" hidden="false" customHeight="true" outlineLevel="0" collapsed="false"/>
    <row r="1119" customFormat="false" ht="14.25" hidden="false" customHeight="true" outlineLevel="0" collapsed="false"/>
    <row r="1120" customFormat="false" ht="14.25" hidden="false" customHeight="true" outlineLevel="0" collapsed="false"/>
    <row r="1121" customFormat="false" ht="14.25" hidden="false" customHeight="true" outlineLevel="0" collapsed="false"/>
    <row r="1122" customFormat="false" ht="14.25" hidden="false" customHeight="true" outlineLevel="0" collapsed="false"/>
    <row r="1123" customFormat="false" ht="14.25" hidden="false" customHeight="true" outlineLevel="0" collapsed="false"/>
    <row r="1125" customFormat="false" ht="14.25" hidden="false" customHeight="true" outlineLevel="0" collapsed="false"/>
    <row r="1126" customFormat="false" ht="14.25" hidden="false" customHeight="true" outlineLevel="0" collapsed="false"/>
    <row r="1127" customFormat="false" ht="14.25" hidden="false" customHeight="true" outlineLevel="0" collapsed="false"/>
    <row r="1128" customFormat="false" ht="14.25" hidden="false" customHeight="true" outlineLevel="0" collapsed="false"/>
    <row r="1129" customFormat="false" ht="14.25" hidden="false" customHeight="true" outlineLevel="0" collapsed="false"/>
    <row r="1130" customFormat="false" ht="14.25" hidden="false" customHeight="true" outlineLevel="0" collapsed="false"/>
    <row r="1131" customFormat="false" ht="14.25" hidden="false" customHeight="true" outlineLevel="0" collapsed="false"/>
    <row r="1132" customFormat="false" ht="14.25" hidden="false" customHeight="true" outlineLevel="0" collapsed="false"/>
    <row r="1133" customFormat="false" ht="14.25" hidden="false" customHeight="true" outlineLevel="0" collapsed="false"/>
  </sheetData>
  <mergeCells count="7">
    <mergeCell ref="G1:M1"/>
    <mergeCell ref="B3:I3"/>
    <mergeCell ref="J3:N3"/>
    <mergeCell ref="B4:I4"/>
    <mergeCell ref="J4:N5"/>
    <mergeCell ref="B5:I5"/>
    <mergeCell ref="E6:J6"/>
  </mergeCells>
  <printOptions headings="false" gridLines="false" gridLinesSet="true" horizontalCentered="false" verticalCentered="false"/>
  <pageMargins left="0.354166666666667" right="0.196527777777778" top="0.747916666666667" bottom="0.747916666666667" header="0.511811023622047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Q4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3" ySplit="5" topLeftCell="N6" activePane="bottomRight" state="frozen"/>
      <selection pane="topLeft" activeCell="A1" activeCellId="0" sqref="A1"/>
      <selection pane="topRight" activeCell="N1" activeCellId="0" sqref="N1"/>
      <selection pane="bottomLeft" activeCell="A6" activeCellId="0" sqref="A6"/>
      <selection pane="bottomRight" activeCell="G105" activeCellId="1" sqref="C76:D76 G105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32.11"/>
    <col collapsed="false" customWidth="true" hidden="false" outlineLevel="0" max="2" min="2" style="0" width="7.67"/>
    <col collapsed="false" customWidth="true" hidden="false" outlineLevel="0" max="3" min="3" style="0" width="5.33"/>
    <col collapsed="false" customWidth="true" hidden="false" outlineLevel="0" max="4" min="4" style="0" width="7.56"/>
    <col collapsed="false" customWidth="true" hidden="false" outlineLevel="0" max="9" min="5" style="0" width="4.33"/>
    <col collapsed="false" customWidth="true" hidden="false" outlineLevel="0" max="10" min="10" style="0" width="4.44"/>
    <col collapsed="false" customWidth="true" hidden="false" outlineLevel="0" max="11" min="11" style="0" width="6.11"/>
    <col collapsed="false" customWidth="true" hidden="false" outlineLevel="0" max="12" min="12" style="0" width="9"/>
    <col collapsed="false" customWidth="true" hidden="false" outlineLevel="0" max="13" min="13" style="0" width="6.11"/>
    <col collapsed="false" customWidth="true" hidden="true" outlineLevel="0" max="14" min="14" style="0" width="11.53"/>
    <col collapsed="false" customWidth="true" hidden="false" outlineLevel="0" max="17" min="17" style="0" width="31.11"/>
    <col collapsed="false" customWidth="false" hidden="false" outlineLevel="0" max="18" min="18" style="4" width="8.67"/>
  </cols>
  <sheetData>
    <row r="1" customFormat="false" ht="22.05" hidden="false" customHeight="false" outlineLevel="0" collapsed="false">
      <c r="A1" s="5" t="s">
        <v>616</v>
      </c>
    </row>
    <row r="2" customFormat="false" ht="44.25" hidden="false" customHeight="true" outlineLevel="0" collapsed="false">
      <c r="A2" s="258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15" hidden="false" customHeight="true" outlineLevel="0" collapsed="false">
      <c r="A3" s="13" t="s">
        <v>3</v>
      </c>
      <c r="B3" s="14"/>
      <c r="C3" s="14"/>
      <c r="D3" s="14"/>
      <c r="E3" s="14"/>
      <c r="F3" s="14"/>
      <c r="G3" s="14"/>
      <c r="H3" s="14"/>
      <c r="I3" s="14"/>
      <c r="J3" s="15" t="s">
        <v>4</v>
      </c>
      <c r="K3" s="15"/>
      <c r="L3" s="15"/>
      <c r="M3" s="15"/>
      <c r="N3" s="15"/>
    </row>
    <row r="4" customFormat="false" ht="15" hidden="false" customHeight="true" outlineLevel="0" collapsed="false">
      <c r="A4" s="21" t="s">
        <v>5</v>
      </c>
      <c r="B4" s="14"/>
      <c r="C4" s="14"/>
      <c r="D4" s="14"/>
      <c r="E4" s="14"/>
      <c r="F4" s="14"/>
      <c r="G4" s="14"/>
      <c r="H4" s="14"/>
      <c r="I4" s="14"/>
      <c r="J4" s="22" t="n">
        <f aca="false">L170</f>
        <v>0</v>
      </c>
      <c r="K4" s="22"/>
      <c r="L4" s="22"/>
      <c r="M4" s="22"/>
      <c r="N4" s="22"/>
    </row>
    <row r="5" customFormat="false" ht="15" hidden="false" customHeight="true" outlineLevel="0" collapsed="false">
      <c r="A5" s="23" t="s">
        <v>6</v>
      </c>
      <c r="B5" s="24"/>
      <c r="C5" s="24"/>
      <c r="D5" s="24"/>
      <c r="E5" s="24"/>
      <c r="F5" s="24"/>
      <c r="G5" s="24"/>
      <c r="H5" s="24"/>
      <c r="I5" s="24"/>
      <c r="J5" s="22"/>
      <c r="K5" s="22"/>
      <c r="L5" s="22"/>
      <c r="M5" s="22"/>
      <c r="N5" s="22"/>
    </row>
    <row r="6" customFormat="false" ht="45" hidden="false" customHeight="true" outlineLevel="0" collapsed="false">
      <c r="A6" s="498" t="s">
        <v>617</v>
      </c>
      <c r="B6" s="498"/>
      <c r="C6" s="498"/>
      <c r="D6" s="498"/>
      <c r="E6" s="498"/>
      <c r="F6" s="498"/>
      <c r="G6" s="498"/>
      <c r="H6" s="498"/>
      <c r="I6" s="498"/>
      <c r="J6" s="498"/>
      <c r="K6" s="498"/>
      <c r="L6" s="498"/>
      <c r="M6" s="498"/>
      <c r="N6" s="499"/>
    </row>
    <row r="7" customFormat="false" ht="14.25" hidden="false" customHeight="false" outlineLevel="0" collapsed="false">
      <c r="A7" s="265" t="s">
        <v>7</v>
      </c>
      <c r="B7" s="26" t="s">
        <v>8</v>
      </c>
      <c r="C7" s="26" t="s">
        <v>9</v>
      </c>
      <c r="D7" s="26" t="s">
        <v>10</v>
      </c>
      <c r="E7" s="500" t="s">
        <v>11</v>
      </c>
      <c r="F7" s="29"/>
      <c r="G7" s="29"/>
      <c r="H7" s="29"/>
      <c r="I7" s="29"/>
      <c r="J7" s="501"/>
      <c r="K7" s="26" t="s">
        <v>12</v>
      </c>
      <c r="L7" s="26" t="s">
        <v>13</v>
      </c>
      <c r="M7" s="267" t="s">
        <v>14</v>
      </c>
      <c r="N7" s="268"/>
    </row>
    <row r="8" customFormat="false" ht="23.25" hidden="false" customHeight="true" outlineLevel="0" collapsed="false">
      <c r="A8" s="502" t="s">
        <v>618</v>
      </c>
      <c r="B8" s="161" t="s">
        <v>16</v>
      </c>
      <c r="C8" s="36"/>
      <c r="D8" s="37"/>
      <c r="E8" s="38" t="s">
        <v>80</v>
      </c>
      <c r="F8" s="38" t="s">
        <v>81</v>
      </c>
      <c r="G8" s="503" t="s">
        <v>619</v>
      </c>
      <c r="H8" s="504" t="s">
        <v>620</v>
      </c>
      <c r="I8" s="504" t="s">
        <v>621</v>
      </c>
      <c r="J8" s="504" t="s">
        <v>622</v>
      </c>
      <c r="K8" s="44"/>
      <c r="L8" s="46"/>
      <c r="M8" s="282"/>
      <c r="N8" s="268"/>
    </row>
    <row r="9" customFormat="false" ht="14.25" hidden="false" customHeight="true" outlineLevel="0" collapsed="false">
      <c r="A9" s="329"/>
      <c r="B9" s="164"/>
      <c r="C9" s="49" t="n">
        <v>24</v>
      </c>
      <c r="D9" s="4" t="n">
        <v>150</v>
      </c>
      <c r="E9" s="210"/>
      <c r="F9" s="49"/>
      <c r="G9" s="505"/>
      <c r="H9" s="49"/>
      <c r="I9" s="49"/>
      <c r="J9" s="49"/>
      <c r="K9" s="51" t="n">
        <f aca="false">E9+F9+G9+H9+I9+J9</f>
        <v>0</v>
      </c>
      <c r="L9" s="52" t="n">
        <f aca="false">K9*D9</f>
        <v>0</v>
      </c>
      <c r="M9" s="273"/>
      <c r="N9" s="268"/>
      <c r="O9" s="4"/>
      <c r="P9" s="4"/>
      <c r="Q9" s="4"/>
    </row>
    <row r="10" customFormat="false" ht="14.25" hidden="false" customHeight="true" outlineLevel="0" collapsed="false">
      <c r="A10" s="329"/>
      <c r="B10" s="164"/>
      <c r="C10" s="49" t="n">
        <v>26</v>
      </c>
      <c r="D10" s="4" t="n">
        <v>150</v>
      </c>
      <c r="E10" s="49"/>
      <c r="F10" s="49"/>
      <c r="G10" s="506"/>
      <c r="H10" s="49"/>
      <c r="I10" s="49"/>
      <c r="J10" s="49"/>
      <c r="K10" s="51" t="n">
        <f aca="false">E10+F10+G10+H10+I10+J10</f>
        <v>0</v>
      </c>
      <c r="L10" s="52" t="n">
        <f aca="false">K10*D10</f>
        <v>0</v>
      </c>
      <c r="M10" s="273"/>
      <c r="N10" s="268"/>
      <c r="O10" s="4"/>
      <c r="P10" s="4"/>
      <c r="Q10" s="4"/>
    </row>
    <row r="11" customFormat="false" ht="14.25" hidden="false" customHeight="true" outlineLevel="0" collapsed="false">
      <c r="A11" s="329"/>
      <c r="B11" s="164"/>
      <c r="C11" s="49" t="n">
        <v>28</v>
      </c>
      <c r="D11" s="4" t="n">
        <v>150</v>
      </c>
      <c r="E11" s="49"/>
      <c r="F11" s="49"/>
      <c r="G11" s="506"/>
      <c r="H11" s="49"/>
      <c r="I11" s="49"/>
      <c r="J11" s="49"/>
      <c r="K11" s="51" t="n">
        <f aca="false">E11+F11+G11+H11+I11+J11</f>
        <v>0</v>
      </c>
      <c r="L11" s="52" t="n">
        <f aca="false">K11*D11</f>
        <v>0</v>
      </c>
      <c r="M11" s="273"/>
      <c r="N11" s="268"/>
      <c r="O11" s="4"/>
      <c r="P11" s="4"/>
      <c r="Q11" s="4"/>
    </row>
    <row r="12" customFormat="false" ht="14.25" hidden="false" customHeight="true" outlineLevel="0" collapsed="false">
      <c r="A12" s="329"/>
      <c r="B12" s="164"/>
      <c r="C12" s="49" t="n">
        <v>30</v>
      </c>
      <c r="D12" s="4" t="n">
        <v>165</v>
      </c>
      <c r="E12" s="49"/>
      <c r="F12" s="49"/>
      <c r="G12" s="506"/>
      <c r="H12" s="49"/>
      <c r="I12" s="49"/>
      <c r="J12" s="49"/>
      <c r="K12" s="51" t="n">
        <f aca="false">E12+F12+G12+H12+I12+J12</f>
        <v>0</v>
      </c>
      <c r="L12" s="52" t="n">
        <f aca="false">K12*D12</f>
        <v>0</v>
      </c>
      <c r="M12" s="273"/>
      <c r="N12" s="268"/>
      <c r="O12" s="4"/>
      <c r="P12" s="4"/>
      <c r="Q12" s="4"/>
    </row>
    <row r="13" customFormat="false" ht="14.25" hidden="false" customHeight="true" outlineLevel="0" collapsed="false">
      <c r="A13" s="329"/>
      <c r="B13" s="164"/>
      <c r="C13" s="49" t="n">
        <v>32</v>
      </c>
      <c r="D13" s="4" t="n">
        <v>165</v>
      </c>
      <c r="E13" s="49"/>
      <c r="F13" s="49"/>
      <c r="G13" s="506"/>
      <c r="H13" s="49"/>
      <c r="I13" s="49"/>
      <c r="J13" s="49"/>
      <c r="K13" s="51" t="n">
        <f aca="false">E13+F13+G13+H13+I13+J13</f>
        <v>0</v>
      </c>
      <c r="L13" s="52" t="n">
        <f aca="false">K13*D13</f>
        <v>0</v>
      </c>
      <c r="M13" s="273"/>
      <c r="N13" s="268"/>
      <c r="O13" s="4"/>
      <c r="P13" s="4"/>
      <c r="Q13" s="4"/>
    </row>
    <row r="14" customFormat="false" ht="14.25" hidden="false" customHeight="true" outlineLevel="0" collapsed="false">
      <c r="A14" s="329"/>
      <c r="B14" s="164"/>
      <c r="C14" s="49" t="n">
        <v>34</v>
      </c>
      <c r="D14" s="4" t="n">
        <v>175</v>
      </c>
      <c r="E14" s="49"/>
      <c r="F14" s="49"/>
      <c r="G14" s="506"/>
      <c r="H14" s="49"/>
      <c r="I14" s="49"/>
      <c r="J14" s="49"/>
      <c r="K14" s="51" t="n">
        <f aca="false">E14+F14+G14+H14+I14+J14</f>
        <v>0</v>
      </c>
      <c r="L14" s="52" t="n">
        <f aca="false">K14*D14</f>
        <v>0</v>
      </c>
      <c r="M14" s="273"/>
      <c r="N14" s="268"/>
      <c r="O14" s="4"/>
      <c r="P14" s="4"/>
      <c r="Q14" s="4"/>
    </row>
    <row r="15" customFormat="false" ht="14.25" hidden="false" customHeight="true" outlineLevel="0" collapsed="false">
      <c r="A15" s="329"/>
      <c r="B15" s="164"/>
      <c r="C15" s="49" t="n">
        <v>36</v>
      </c>
      <c r="D15" s="4" t="n">
        <v>190</v>
      </c>
      <c r="E15" s="49"/>
      <c r="F15" s="49"/>
      <c r="G15" s="506"/>
      <c r="H15" s="49"/>
      <c r="I15" s="49"/>
      <c r="J15" s="49"/>
      <c r="K15" s="51" t="n">
        <f aca="false">E15+F15+G15+H15+I15+J15</f>
        <v>0</v>
      </c>
      <c r="L15" s="52" t="n">
        <f aca="false">K15*D15</f>
        <v>0</v>
      </c>
      <c r="M15" s="273"/>
      <c r="N15" s="268"/>
      <c r="O15" s="4"/>
      <c r="P15" s="4"/>
      <c r="Q15" s="4"/>
    </row>
    <row r="16" customFormat="false" ht="14.25" hidden="false" customHeight="true" outlineLevel="0" collapsed="false">
      <c r="A16" s="502" t="s">
        <v>623</v>
      </c>
      <c r="B16" s="161" t="s">
        <v>16</v>
      </c>
      <c r="C16" s="36"/>
      <c r="D16" s="37" t="n">
        <v>0</v>
      </c>
      <c r="E16" s="38" t="s">
        <v>80</v>
      </c>
      <c r="F16" s="38" t="s">
        <v>81</v>
      </c>
      <c r="G16" s="503" t="s">
        <v>619</v>
      </c>
      <c r="H16" s="504" t="s">
        <v>620</v>
      </c>
      <c r="I16" s="504" t="s">
        <v>621</v>
      </c>
      <c r="J16" s="504" t="s">
        <v>622</v>
      </c>
      <c r="K16" s="44"/>
      <c r="L16" s="46"/>
      <c r="M16" s="282"/>
      <c r="N16" s="268"/>
      <c r="O16" s="4"/>
      <c r="P16" s="4"/>
      <c r="Q16" s="4"/>
    </row>
    <row r="17" customFormat="false" ht="14.25" hidden="false" customHeight="true" outlineLevel="0" collapsed="false">
      <c r="A17" s="329"/>
      <c r="B17" s="164"/>
      <c r="C17" s="49" t="n">
        <v>24</v>
      </c>
      <c r="D17" s="4" t="n">
        <v>142</v>
      </c>
      <c r="E17" s="49"/>
      <c r="F17" s="49"/>
      <c r="G17" s="505"/>
      <c r="H17" s="49"/>
      <c r="I17" s="49"/>
      <c r="J17" s="49"/>
      <c r="K17" s="51" t="n">
        <f aca="false">E17+F17+G17+H17+I17+J17</f>
        <v>0</v>
      </c>
      <c r="L17" s="52" t="n">
        <f aca="false">K17*D17</f>
        <v>0</v>
      </c>
      <c r="M17" s="273"/>
      <c r="N17" s="268"/>
      <c r="O17" s="4"/>
      <c r="P17" s="4"/>
      <c r="Q17" s="4"/>
    </row>
    <row r="18" customFormat="false" ht="14.25" hidden="false" customHeight="true" outlineLevel="0" collapsed="false">
      <c r="A18" s="329"/>
      <c r="B18" s="164"/>
      <c r="C18" s="49" t="n">
        <v>26</v>
      </c>
      <c r="D18" s="4" t="n">
        <v>142</v>
      </c>
      <c r="E18" s="49"/>
      <c r="F18" s="49"/>
      <c r="G18" s="506"/>
      <c r="H18" s="49"/>
      <c r="I18" s="49"/>
      <c r="J18" s="49"/>
      <c r="K18" s="51" t="n">
        <f aca="false">E18+F18+G18+H18+I18+J18</f>
        <v>0</v>
      </c>
      <c r="L18" s="52" t="n">
        <f aca="false">K18*D18</f>
        <v>0</v>
      </c>
      <c r="M18" s="273"/>
      <c r="N18" s="268"/>
      <c r="O18" s="4"/>
      <c r="P18" s="4"/>
      <c r="Q18" s="4"/>
    </row>
    <row r="19" customFormat="false" ht="16.5" hidden="false" customHeight="true" outlineLevel="0" collapsed="false">
      <c r="A19" s="329"/>
      <c r="B19" s="164"/>
      <c r="C19" s="49" t="n">
        <v>28</v>
      </c>
      <c r="D19" s="4" t="n">
        <v>142</v>
      </c>
      <c r="E19" s="49"/>
      <c r="F19" s="49"/>
      <c r="G19" s="506"/>
      <c r="H19" s="49"/>
      <c r="I19" s="49"/>
      <c r="J19" s="49"/>
      <c r="K19" s="51" t="n">
        <f aca="false">E19+F19+G19+H19+I19+J19</f>
        <v>0</v>
      </c>
      <c r="L19" s="52" t="n">
        <f aca="false">K19*D19</f>
        <v>0</v>
      </c>
      <c r="M19" s="273"/>
      <c r="N19" s="268"/>
      <c r="O19" s="4"/>
      <c r="P19" s="4"/>
      <c r="Q19" s="4"/>
    </row>
    <row r="20" customFormat="false" ht="14.25" hidden="false" customHeight="true" outlineLevel="0" collapsed="false">
      <c r="A20" s="329"/>
      <c r="B20" s="164"/>
      <c r="C20" s="49" t="n">
        <v>30</v>
      </c>
      <c r="D20" s="4" t="n">
        <v>157</v>
      </c>
      <c r="E20" s="49"/>
      <c r="F20" s="49"/>
      <c r="G20" s="506"/>
      <c r="H20" s="49"/>
      <c r="I20" s="49"/>
      <c r="J20" s="49"/>
      <c r="K20" s="51" t="n">
        <f aca="false">E20+F20+G20+H20+I20+J20</f>
        <v>0</v>
      </c>
      <c r="L20" s="52" t="n">
        <f aca="false">K20*D20</f>
        <v>0</v>
      </c>
      <c r="M20" s="273"/>
      <c r="N20" s="268"/>
      <c r="O20" s="4"/>
      <c r="P20" s="4"/>
      <c r="Q20" s="4"/>
    </row>
    <row r="21" customFormat="false" ht="14.25" hidden="false" customHeight="true" outlineLevel="0" collapsed="false">
      <c r="A21" s="329"/>
      <c r="B21" s="164"/>
      <c r="C21" s="49" t="n">
        <v>32</v>
      </c>
      <c r="D21" s="4" t="n">
        <v>157</v>
      </c>
      <c r="E21" s="49"/>
      <c r="F21" s="49"/>
      <c r="G21" s="506"/>
      <c r="H21" s="49"/>
      <c r="I21" s="49"/>
      <c r="J21" s="49"/>
      <c r="K21" s="51" t="n">
        <f aca="false">E21+F21+G21+H21+I21+J21</f>
        <v>0</v>
      </c>
      <c r="L21" s="52" t="n">
        <f aca="false">K21*D21</f>
        <v>0</v>
      </c>
      <c r="M21" s="273"/>
      <c r="N21" s="268"/>
      <c r="O21" s="4"/>
      <c r="P21" s="4"/>
      <c r="Q21" s="4"/>
    </row>
    <row r="22" customFormat="false" ht="14.25" hidden="false" customHeight="true" outlineLevel="0" collapsed="false">
      <c r="A22" s="329"/>
      <c r="B22" s="164"/>
      <c r="C22" s="49" t="n">
        <v>34</v>
      </c>
      <c r="D22" s="4" t="n">
        <v>167</v>
      </c>
      <c r="E22" s="49"/>
      <c r="F22" s="49"/>
      <c r="G22" s="506"/>
      <c r="H22" s="49"/>
      <c r="I22" s="49"/>
      <c r="J22" s="49"/>
      <c r="K22" s="51" t="n">
        <f aca="false">E22+F22+G22+H22+I22+J22</f>
        <v>0</v>
      </c>
      <c r="L22" s="52" t="n">
        <f aca="false">K22*D22</f>
        <v>0</v>
      </c>
      <c r="M22" s="273"/>
      <c r="N22" s="268"/>
      <c r="O22" s="4"/>
      <c r="P22" s="4"/>
      <c r="Q22" s="4"/>
    </row>
    <row r="23" customFormat="false" ht="14.25" hidden="false" customHeight="true" outlineLevel="0" collapsed="false">
      <c r="A23" s="329"/>
      <c r="B23" s="164"/>
      <c r="C23" s="49" t="n">
        <v>36</v>
      </c>
      <c r="D23" s="4" t="n">
        <v>182</v>
      </c>
      <c r="E23" s="49"/>
      <c r="F23" s="49"/>
      <c r="G23" s="506"/>
      <c r="H23" s="49"/>
      <c r="I23" s="49"/>
      <c r="J23" s="49"/>
      <c r="K23" s="51" t="n">
        <f aca="false">E23+F23+G23+H23+I23+J23</f>
        <v>0</v>
      </c>
      <c r="L23" s="52" t="n">
        <f aca="false">K23*D23</f>
        <v>0</v>
      </c>
      <c r="M23" s="273"/>
      <c r="N23" s="268"/>
      <c r="O23" s="4"/>
      <c r="P23" s="4"/>
      <c r="Q23" s="4"/>
    </row>
    <row r="24" customFormat="false" ht="14.25" hidden="false" customHeight="true" outlineLevel="0" collapsed="false">
      <c r="A24" s="502" t="s">
        <v>624</v>
      </c>
      <c r="B24" s="161" t="s">
        <v>320</v>
      </c>
      <c r="C24" s="36"/>
      <c r="D24" s="37" t="n">
        <v>0</v>
      </c>
      <c r="E24" s="38" t="s">
        <v>28</v>
      </c>
      <c r="F24" s="78" t="s">
        <v>208</v>
      </c>
      <c r="G24" s="38" t="s">
        <v>625</v>
      </c>
      <c r="H24" s="38" t="s">
        <v>187</v>
      </c>
      <c r="I24" s="89"/>
      <c r="J24" s="89"/>
      <c r="K24" s="44"/>
      <c r="L24" s="46"/>
      <c r="M24" s="282"/>
      <c r="N24" s="268"/>
      <c r="O24" s="4"/>
      <c r="P24" s="4"/>
      <c r="Q24" s="4"/>
    </row>
    <row r="25" customFormat="false" ht="14.25" hidden="false" customHeight="true" outlineLevel="0" collapsed="false">
      <c r="A25" s="329"/>
      <c r="B25" s="164"/>
      <c r="C25" s="49" t="n">
        <v>28</v>
      </c>
      <c r="D25" s="4" t="n">
        <v>212</v>
      </c>
      <c r="E25" s="80"/>
      <c r="F25" s="80"/>
      <c r="G25" s="80"/>
      <c r="H25" s="80"/>
      <c r="I25" s="55"/>
      <c r="J25" s="55"/>
      <c r="K25" s="51" t="n">
        <f aca="false">E25+F25+G25+H25+I25+J25</f>
        <v>0</v>
      </c>
      <c r="L25" s="52" t="n">
        <f aca="false">K25*D25</f>
        <v>0</v>
      </c>
      <c r="M25" s="273"/>
      <c r="N25" s="268"/>
      <c r="O25" s="4"/>
      <c r="P25" s="4"/>
      <c r="Q25" s="4"/>
    </row>
    <row r="26" customFormat="false" ht="14.25" hidden="false" customHeight="true" outlineLevel="0" collapsed="false">
      <c r="A26" s="329"/>
      <c r="B26" s="164"/>
      <c r="C26" s="49" t="n">
        <v>30</v>
      </c>
      <c r="D26" s="4" t="n">
        <v>231</v>
      </c>
      <c r="E26" s="80"/>
      <c r="F26" s="80"/>
      <c r="G26" s="80"/>
      <c r="H26" s="80"/>
      <c r="I26" s="55"/>
      <c r="J26" s="55"/>
      <c r="K26" s="51" t="n">
        <f aca="false">E26+F26+G26+H26+I26+J26</f>
        <v>0</v>
      </c>
      <c r="L26" s="52" t="n">
        <f aca="false">K26*D26</f>
        <v>0</v>
      </c>
      <c r="M26" s="273"/>
      <c r="N26" s="268"/>
      <c r="O26" s="4"/>
      <c r="P26" s="4"/>
      <c r="Q26" s="4"/>
    </row>
    <row r="27" customFormat="false" ht="14.25" hidden="false" customHeight="true" outlineLevel="0" collapsed="false">
      <c r="A27" s="329"/>
      <c r="B27" s="164"/>
      <c r="C27" s="49" t="n">
        <v>32</v>
      </c>
      <c r="D27" s="4" t="n">
        <v>231</v>
      </c>
      <c r="E27" s="80"/>
      <c r="F27" s="80"/>
      <c r="G27" s="80"/>
      <c r="H27" s="80"/>
      <c r="I27" s="55"/>
      <c r="J27" s="55"/>
      <c r="K27" s="51" t="n">
        <f aca="false">E27+F27+G27+H27+I27+J27</f>
        <v>0</v>
      </c>
      <c r="L27" s="52" t="n">
        <f aca="false">K27*D27</f>
        <v>0</v>
      </c>
      <c r="M27" s="273"/>
      <c r="N27" s="268"/>
      <c r="P27" s="4"/>
      <c r="Q27" s="4"/>
    </row>
    <row r="28" customFormat="false" ht="14.25" hidden="false" customHeight="true" outlineLevel="0" collapsed="false">
      <c r="A28" s="329"/>
      <c r="B28" s="164"/>
      <c r="C28" s="49" t="n">
        <v>34</v>
      </c>
      <c r="D28" s="4" t="n">
        <v>252</v>
      </c>
      <c r="E28" s="80"/>
      <c r="F28" s="80"/>
      <c r="G28" s="80"/>
      <c r="H28" s="80"/>
      <c r="I28" s="55"/>
      <c r="J28" s="55"/>
      <c r="K28" s="51" t="n">
        <f aca="false">E28+F28+G28+H28+I28+J28</f>
        <v>0</v>
      </c>
      <c r="L28" s="52" t="n">
        <f aca="false">K28*D28</f>
        <v>0</v>
      </c>
      <c r="M28" s="273"/>
      <c r="N28" s="268"/>
      <c r="P28" s="4"/>
      <c r="Q28" s="4"/>
    </row>
    <row r="29" customFormat="false" ht="15" hidden="false" customHeight="true" outlineLevel="0" collapsed="false">
      <c r="A29" s="329"/>
      <c r="B29" s="164"/>
      <c r="C29" s="49" t="n">
        <v>36</v>
      </c>
      <c r="D29" s="4" t="n">
        <v>265</v>
      </c>
      <c r="E29" s="80"/>
      <c r="F29" s="80"/>
      <c r="G29" s="80"/>
      <c r="H29" s="80"/>
      <c r="I29" s="55"/>
      <c r="J29" s="55"/>
      <c r="K29" s="51" t="n">
        <f aca="false">E29+F29+G29+H29+I29+J29</f>
        <v>0</v>
      </c>
      <c r="L29" s="52" t="n">
        <f aca="false">K29*D29</f>
        <v>0</v>
      </c>
      <c r="M29" s="273"/>
      <c r="N29" s="268"/>
      <c r="P29" s="4"/>
      <c r="Q29" s="4"/>
    </row>
    <row r="30" customFormat="false" ht="14.25" hidden="false" customHeight="true" outlineLevel="0" collapsed="false">
      <c r="A30" s="329"/>
      <c r="B30" s="164"/>
      <c r="C30" s="49" t="n">
        <v>38</v>
      </c>
      <c r="D30" s="4" t="n">
        <v>265</v>
      </c>
      <c r="E30" s="80"/>
      <c r="F30" s="80"/>
      <c r="G30" s="80"/>
      <c r="H30" s="80"/>
      <c r="I30" s="55"/>
      <c r="J30" s="55"/>
      <c r="K30" s="51" t="n">
        <f aca="false">E30+F30+G30+H30+I30+J30</f>
        <v>0</v>
      </c>
      <c r="L30" s="52" t="n">
        <f aca="false">K30*D30</f>
        <v>0</v>
      </c>
      <c r="M30" s="273"/>
      <c r="N30" s="268"/>
      <c r="P30" s="4"/>
      <c r="Q30" s="4"/>
    </row>
    <row r="31" customFormat="false" ht="14.25" hidden="false" customHeight="true" outlineLevel="0" collapsed="false">
      <c r="A31" s="329"/>
      <c r="B31" s="164"/>
      <c r="C31" s="49" t="n">
        <v>40</v>
      </c>
      <c r="D31" s="4" t="n">
        <v>291</v>
      </c>
      <c r="E31" s="80"/>
      <c r="F31" s="80"/>
      <c r="G31" s="80"/>
      <c r="H31" s="80"/>
      <c r="I31" s="55"/>
      <c r="J31" s="55"/>
      <c r="K31" s="56"/>
      <c r="L31" s="57"/>
      <c r="M31" s="317"/>
      <c r="N31" s="268"/>
      <c r="P31" s="4"/>
      <c r="Q31" s="4"/>
    </row>
    <row r="32" customFormat="false" ht="14.25" hidden="false" customHeight="true" outlineLevel="0" collapsed="false">
      <c r="A32" s="332" t="s">
        <v>626</v>
      </c>
      <c r="B32" s="161" t="s">
        <v>37</v>
      </c>
      <c r="C32" s="36"/>
      <c r="D32" s="37" t="n">
        <v>0</v>
      </c>
      <c r="E32" s="38" t="s">
        <v>317</v>
      </c>
      <c r="F32" s="507" t="s">
        <v>625</v>
      </c>
      <c r="G32" s="507" t="s">
        <v>187</v>
      </c>
      <c r="H32" s="507" t="s">
        <v>315</v>
      </c>
      <c r="I32" s="89"/>
      <c r="J32" s="89"/>
      <c r="K32" s="44"/>
      <c r="L32" s="46"/>
      <c r="M32" s="282"/>
      <c r="N32" s="268"/>
      <c r="P32" s="4"/>
      <c r="Q32" s="4"/>
    </row>
    <row r="33" customFormat="false" ht="14.25" hidden="false" customHeight="true" outlineLevel="0" collapsed="false">
      <c r="A33" s="329"/>
      <c r="B33" s="164"/>
      <c r="C33" s="49" t="n">
        <v>30</v>
      </c>
      <c r="D33" s="4" t="n">
        <v>199</v>
      </c>
      <c r="E33" s="74"/>
      <c r="F33" s="74"/>
      <c r="G33" s="74"/>
      <c r="H33" s="49"/>
      <c r="I33" s="55"/>
      <c r="J33" s="55"/>
      <c r="K33" s="51" t="n">
        <f aca="false">E33+F33+G33+H33+I33+J33</f>
        <v>0</v>
      </c>
      <c r="L33" s="52" t="n">
        <f aca="false">K33*D33</f>
        <v>0</v>
      </c>
      <c r="M33" s="273"/>
      <c r="N33" s="268"/>
      <c r="P33" s="4"/>
      <c r="Q33" s="4"/>
    </row>
    <row r="34" customFormat="false" ht="14.25" hidden="false" customHeight="true" outlineLevel="0" collapsed="false">
      <c r="A34" s="329"/>
      <c r="B34" s="164"/>
      <c r="C34" s="49" t="n">
        <v>32</v>
      </c>
      <c r="D34" s="4" t="n">
        <v>199</v>
      </c>
      <c r="E34" s="49"/>
      <c r="F34" s="49"/>
      <c r="G34" s="49"/>
      <c r="H34" s="49"/>
      <c r="I34" s="55"/>
      <c r="J34" s="55"/>
      <c r="K34" s="51" t="n">
        <f aca="false">E34+F34+G34+H34+I34+J34</f>
        <v>0</v>
      </c>
      <c r="L34" s="52" t="n">
        <f aca="false">K34*D34</f>
        <v>0</v>
      </c>
      <c r="M34" s="273"/>
      <c r="N34" s="268"/>
      <c r="P34" s="4"/>
      <c r="Q34" s="4"/>
    </row>
    <row r="35" customFormat="false" ht="14.25" hidden="false" customHeight="true" outlineLevel="0" collapsed="false">
      <c r="A35" s="329"/>
      <c r="B35" s="164"/>
      <c r="C35" s="49" t="n">
        <v>34</v>
      </c>
      <c r="D35" s="4" t="n">
        <v>219</v>
      </c>
      <c r="E35" s="49"/>
      <c r="F35" s="49"/>
      <c r="G35" s="49"/>
      <c r="H35" s="49"/>
      <c r="I35" s="55"/>
      <c r="J35" s="55"/>
      <c r="K35" s="51" t="n">
        <f aca="false">E35+F35+G35+H35+I35+J35</f>
        <v>0</v>
      </c>
      <c r="L35" s="52" t="n">
        <f aca="false">K35*D35</f>
        <v>0</v>
      </c>
      <c r="M35" s="273"/>
      <c r="N35" s="268"/>
      <c r="P35" s="4"/>
      <c r="Q35" s="4"/>
    </row>
    <row r="36" customFormat="false" ht="14.25" hidden="false" customHeight="true" outlineLevel="0" collapsed="false">
      <c r="A36" s="329"/>
      <c r="B36" s="164"/>
      <c r="C36" s="49" t="n">
        <v>36</v>
      </c>
      <c r="D36" s="4" t="n">
        <v>238</v>
      </c>
      <c r="E36" s="49"/>
      <c r="F36" s="49"/>
      <c r="G36" s="49"/>
      <c r="H36" s="49"/>
      <c r="I36" s="55"/>
      <c r="J36" s="55"/>
      <c r="K36" s="51" t="n">
        <f aca="false">E36+F36+G36+H36+I36+J36</f>
        <v>0</v>
      </c>
      <c r="L36" s="52" t="n">
        <f aca="false">K36*D36</f>
        <v>0</v>
      </c>
      <c r="M36" s="273"/>
      <c r="N36" s="268"/>
      <c r="P36" s="4"/>
      <c r="Q36" s="4"/>
    </row>
    <row r="37" customFormat="false" ht="14.25" hidden="false" customHeight="true" outlineLevel="0" collapsed="false">
      <c r="A37" s="329"/>
      <c r="B37" s="164"/>
      <c r="C37" s="49" t="n">
        <v>38</v>
      </c>
      <c r="D37" s="4" t="n">
        <v>238</v>
      </c>
      <c r="E37" s="49"/>
      <c r="F37" s="49"/>
      <c r="G37" s="49"/>
      <c r="H37" s="49"/>
      <c r="I37" s="55"/>
      <c r="J37" s="55"/>
      <c r="K37" s="51" t="n">
        <f aca="false">E37+F37+G37+H37+I37+J37</f>
        <v>0</v>
      </c>
      <c r="L37" s="52" t="n">
        <f aca="false">K37*D37</f>
        <v>0</v>
      </c>
      <c r="M37" s="273"/>
      <c r="N37" s="268"/>
      <c r="P37" s="4"/>
      <c r="Q37" s="4"/>
    </row>
    <row r="38" customFormat="false" ht="14.25" hidden="false" customHeight="true" outlineLevel="0" collapsed="false">
      <c r="A38" s="329"/>
      <c r="B38" s="166"/>
      <c r="C38" s="49" t="n">
        <v>40</v>
      </c>
      <c r="D38" s="4" t="n">
        <v>265</v>
      </c>
      <c r="E38" s="49"/>
      <c r="F38" s="49"/>
      <c r="G38" s="49"/>
      <c r="H38" s="49"/>
      <c r="I38" s="55"/>
      <c r="J38" s="55"/>
      <c r="K38" s="51" t="n">
        <f aca="false">E38+F38+G38+H38+I38+J38</f>
        <v>0</v>
      </c>
      <c r="L38" s="52" t="n">
        <f aca="false">K38*D38</f>
        <v>0</v>
      </c>
      <c r="M38" s="273"/>
      <c r="N38" s="268"/>
      <c r="P38" s="4"/>
      <c r="Q38" s="4"/>
    </row>
    <row r="39" customFormat="false" ht="14.25" hidden="false" customHeight="true" outlineLevel="0" collapsed="false">
      <c r="A39" s="332" t="s">
        <v>627</v>
      </c>
      <c r="B39" s="161" t="s">
        <v>320</v>
      </c>
      <c r="C39" s="36"/>
      <c r="D39" s="37" t="n">
        <v>0</v>
      </c>
      <c r="E39" s="38" t="s">
        <v>625</v>
      </c>
      <c r="F39" s="38" t="s">
        <v>315</v>
      </c>
      <c r="G39" s="89"/>
      <c r="H39" s="89"/>
      <c r="I39" s="89"/>
      <c r="J39" s="89"/>
      <c r="K39" s="44"/>
      <c r="L39" s="46"/>
      <c r="M39" s="282"/>
      <c r="N39" s="268"/>
      <c r="P39" s="4"/>
      <c r="Q39" s="4"/>
    </row>
    <row r="40" customFormat="false" ht="14.25" hidden="false" customHeight="true" outlineLevel="0" collapsed="false">
      <c r="A40" s="329"/>
      <c r="B40" s="164"/>
      <c r="C40" s="49" t="n">
        <v>28</v>
      </c>
      <c r="D40" s="4" t="n">
        <v>185</v>
      </c>
      <c r="E40" s="74"/>
      <c r="F40" s="74"/>
      <c r="G40" s="55"/>
      <c r="H40" s="55"/>
      <c r="I40" s="55"/>
      <c r="J40" s="55"/>
      <c r="K40" s="51" t="n">
        <f aca="false">E40+F40+G40+H40+I40+J40</f>
        <v>0</v>
      </c>
      <c r="L40" s="52" t="n">
        <f aca="false">K40*D40</f>
        <v>0</v>
      </c>
      <c r="M40" s="273"/>
      <c r="N40" s="268"/>
      <c r="P40" s="4"/>
      <c r="Q40" s="4"/>
    </row>
    <row r="41" customFormat="false" ht="14.25" hidden="false" customHeight="true" outlineLevel="0" collapsed="false">
      <c r="A41" s="329"/>
      <c r="B41" s="164"/>
      <c r="C41" s="49" t="n">
        <v>30</v>
      </c>
      <c r="D41" s="4" t="n">
        <v>212</v>
      </c>
      <c r="E41" s="74"/>
      <c r="F41" s="74"/>
      <c r="G41" s="55"/>
      <c r="H41" s="55"/>
      <c r="I41" s="55"/>
      <c r="J41" s="55"/>
      <c r="K41" s="51" t="n">
        <f aca="false">E41+F41+G41+H41+I41+J41</f>
        <v>0</v>
      </c>
      <c r="L41" s="52" t="n">
        <f aca="false">K41*D41</f>
        <v>0</v>
      </c>
      <c r="M41" s="273"/>
      <c r="N41" s="268"/>
      <c r="P41" s="4"/>
      <c r="Q41" s="4"/>
    </row>
    <row r="42" customFormat="false" ht="14.25" hidden="false" customHeight="true" outlineLevel="0" collapsed="false">
      <c r="A42" s="329"/>
      <c r="B42" s="164"/>
      <c r="C42" s="49" t="n">
        <v>32</v>
      </c>
      <c r="D42" s="4" t="n">
        <v>212</v>
      </c>
      <c r="E42" s="49"/>
      <c r="F42" s="49"/>
      <c r="G42" s="55"/>
      <c r="H42" s="55"/>
      <c r="I42" s="55"/>
      <c r="J42" s="55"/>
      <c r="K42" s="51" t="n">
        <f aca="false">E42+F42+G42+H42+I42+J42</f>
        <v>0</v>
      </c>
      <c r="L42" s="52" t="n">
        <f aca="false">K42*D42</f>
        <v>0</v>
      </c>
      <c r="M42" s="273"/>
      <c r="N42" s="268"/>
      <c r="P42" s="4"/>
      <c r="Q42" s="4"/>
    </row>
    <row r="43" customFormat="false" ht="14.25" hidden="false" customHeight="true" outlineLevel="0" collapsed="false">
      <c r="A43" s="329"/>
      <c r="B43" s="164"/>
      <c r="C43" s="49" t="n">
        <v>34</v>
      </c>
      <c r="D43" s="4" t="n">
        <v>238</v>
      </c>
      <c r="E43" s="49"/>
      <c r="F43" s="49"/>
      <c r="G43" s="55"/>
      <c r="H43" s="55"/>
      <c r="I43" s="55"/>
      <c r="J43" s="55"/>
      <c r="K43" s="51" t="n">
        <f aca="false">E43+F43+G43+H43+I43+J43</f>
        <v>0</v>
      </c>
      <c r="L43" s="52" t="n">
        <f aca="false">K43*D43</f>
        <v>0</v>
      </c>
      <c r="M43" s="273"/>
      <c r="N43" s="268"/>
      <c r="P43" s="4"/>
      <c r="Q43" s="4"/>
    </row>
    <row r="44" customFormat="false" ht="14.25" hidden="false" customHeight="true" outlineLevel="0" collapsed="false">
      <c r="A44" s="329"/>
      <c r="B44" s="164"/>
      <c r="C44" s="49" t="n">
        <v>36</v>
      </c>
      <c r="D44" s="4" t="n">
        <v>265</v>
      </c>
      <c r="E44" s="49"/>
      <c r="F44" s="49"/>
      <c r="G44" s="55"/>
      <c r="H44" s="55"/>
      <c r="I44" s="55"/>
      <c r="J44" s="55"/>
      <c r="K44" s="51" t="n">
        <f aca="false">E44+F44+G44+H44+I44+J44</f>
        <v>0</v>
      </c>
      <c r="L44" s="52" t="n">
        <f aca="false">K44*D44</f>
        <v>0</v>
      </c>
      <c r="M44" s="273"/>
      <c r="N44" s="268"/>
      <c r="P44" s="4"/>
      <c r="Q44" s="4"/>
    </row>
    <row r="45" customFormat="false" ht="14.25" hidden="false" customHeight="true" outlineLevel="0" collapsed="false">
      <c r="A45" s="329"/>
      <c r="B45" s="164"/>
      <c r="C45" s="49" t="n">
        <v>38</v>
      </c>
      <c r="D45" s="4" t="n">
        <v>265</v>
      </c>
      <c r="E45" s="49"/>
      <c r="F45" s="49"/>
      <c r="G45" s="55"/>
      <c r="H45" s="55"/>
      <c r="I45" s="55"/>
      <c r="J45" s="55"/>
      <c r="K45" s="51" t="n">
        <f aca="false">E45+F45+G45+H45+I45+J45</f>
        <v>0</v>
      </c>
      <c r="L45" s="52" t="n">
        <f aca="false">K45*D45</f>
        <v>0</v>
      </c>
      <c r="M45" s="273"/>
      <c r="N45" s="268"/>
      <c r="P45" s="4"/>
      <c r="Q45" s="4"/>
    </row>
    <row r="46" customFormat="false" ht="14.25" hidden="false" customHeight="true" outlineLevel="0" collapsed="false">
      <c r="A46" s="329"/>
      <c r="B46" s="164"/>
      <c r="C46" s="49" t="n">
        <v>40</v>
      </c>
      <c r="D46" s="4" t="n">
        <v>291</v>
      </c>
      <c r="E46" s="49"/>
      <c r="F46" s="49"/>
      <c r="G46" s="55"/>
      <c r="H46" s="55"/>
      <c r="I46" s="55"/>
      <c r="J46" s="55"/>
      <c r="K46" s="51" t="n">
        <f aca="false">E46+F46+G46+H46+I46+J46</f>
        <v>0</v>
      </c>
      <c r="L46" s="52" t="n">
        <f aca="false">K46*D46</f>
        <v>0</v>
      </c>
      <c r="M46" s="273"/>
      <c r="N46" s="268"/>
      <c r="P46" s="4"/>
      <c r="Q46" s="4"/>
    </row>
    <row r="47" customFormat="false" ht="14.25" hidden="false" customHeight="true" outlineLevel="0" collapsed="false">
      <c r="A47" s="502" t="s">
        <v>628</v>
      </c>
      <c r="B47" s="161" t="s">
        <v>17</v>
      </c>
      <c r="C47" s="36"/>
      <c r="D47" s="37" t="n">
        <v>0</v>
      </c>
      <c r="E47" s="38" t="s">
        <v>187</v>
      </c>
      <c r="F47" s="38" t="s">
        <v>625</v>
      </c>
      <c r="G47" s="508" t="s">
        <v>629</v>
      </c>
      <c r="H47" s="89"/>
      <c r="I47" s="89"/>
      <c r="J47" s="89"/>
      <c r="K47" s="44"/>
      <c r="L47" s="46"/>
      <c r="M47" s="282"/>
      <c r="N47" s="268"/>
      <c r="P47" s="4"/>
      <c r="Q47" s="4"/>
    </row>
    <row r="48" customFormat="false" ht="14.25" hidden="false" customHeight="true" outlineLevel="0" collapsed="false">
      <c r="A48" s="329"/>
      <c r="B48" s="164"/>
      <c r="C48" s="49" t="n">
        <v>26</v>
      </c>
      <c r="D48" s="4" t="n">
        <v>141</v>
      </c>
      <c r="E48" s="74"/>
      <c r="F48" s="509"/>
      <c r="G48" s="74"/>
      <c r="H48" s="55"/>
      <c r="I48" s="55"/>
      <c r="J48" s="55"/>
      <c r="K48" s="51" t="n">
        <f aca="false">E48+F48+G48+H48+I48+J48</f>
        <v>0</v>
      </c>
      <c r="L48" s="52" t="n">
        <f aca="false">K48*D48</f>
        <v>0</v>
      </c>
      <c r="M48" s="273"/>
      <c r="N48" s="268"/>
      <c r="P48" s="4"/>
      <c r="Q48" s="4"/>
    </row>
    <row r="49" customFormat="false" ht="14.25" hidden="false" customHeight="true" outlineLevel="0" collapsed="false">
      <c r="A49" s="329"/>
      <c r="B49" s="164"/>
      <c r="C49" s="49" t="n">
        <v>28</v>
      </c>
      <c r="D49" s="4" t="n">
        <v>141</v>
      </c>
      <c r="E49" s="74"/>
      <c r="F49" s="509"/>
      <c r="G49" s="74"/>
      <c r="H49" s="55"/>
      <c r="I49" s="55"/>
      <c r="J49" s="55"/>
      <c r="K49" s="51" t="n">
        <f aca="false">E49+F49+G49+H49+I49+J49</f>
        <v>0</v>
      </c>
      <c r="L49" s="52" t="n">
        <f aca="false">K49*D49</f>
        <v>0</v>
      </c>
      <c r="M49" s="273"/>
      <c r="N49" s="268"/>
      <c r="P49" s="4"/>
      <c r="Q49" s="4"/>
    </row>
    <row r="50" customFormat="false" ht="14.25" hidden="false" customHeight="true" outlineLevel="0" collapsed="false">
      <c r="A50" s="329"/>
      <c r="B50" s="164"/>
      <c r="C50" s="49" t="n">
        <v>30</v>
      </c>
      <c r="D50" s="4" t="n">
        <v>151</v>
      </c>
      <c r="E50" s="74"/>
      <c r="F50" s="509"/>
      <c r="G50" s="74"/>
      <c r="H50" s="55"/>
      <c r="I50" s="55"/>
      <c r="J50" s="55"/>
      <c r="K50" s="51" t="n">
        <f aca="false">E50+F50+G50+H50+I50+J50</f>
        <v>0</v>
      </c>
      <c r="L50" s="52" t="n">
        <f aca="false">K50*D50</f>
        <v>0</v>
      </c>
      <c r="M50" s="273"/>
      <c r="N50" s="268"/>
      <c r="P50" s="4"/>
      <c r="Q50" s="4"/>
    </row>
    <row r="51" customFormat="false" ht="14.25" hidden="false" customHeight="true" outlineLevel="0" collapsed="false">
      <c r="A51" s="329"/>
      <c r="B51" s="164"/>
      <c r="C51" s="49" t="n">
        <v>32</v>
      </c>
      <c r="D51" s="4" t="n">
        <v>151</v>
      </c>
      <c r="E51" s="74"/>
      <c r="F51" s="509"/>
      <c r="G51" s="74"/>
      <c r="H51" s="55"/>
      <c r="I51" s="55"/>
      <c r="J51" s="55"/>
      <c r="K51" s="51" t="n">
        <f aca="false">E51+F51+G51+H51+I51+J51</f>
        <v>0</v>
      </c>
      <c r="L51" s="52" t="n">
        <f aca="false">K51*D51</f>
        <v>0</v>
      </c>
      <c r="M51" s="273"/>
      <c r="N51" s="268"/>
      <c r="P51" s="4"/>
      <c r="Q51" s="4"/>
    </row>
    <row r="52" customFormat="false" ht="14.25" hidden="false" customHeight="true" outlineLevel="0" collapsed="false">
      <c r="A52" s="329"/>
      <c r="B52" s="164"/>
      <c r="C52" s="49" t="n">
        <v>34</v>
      </c>
      <c r="D52" s="4" t="n">
        <v>159</v>
      </c>
      <c r="E52" s="74"/>
      <c r="F52" s="509"/>
      <c r="G52" s="74"/>
      <c r="H52" s="55"/>
      <c r="I52" s="55"/>
      <c r="J52" s="55"/>
      <c r="K52" s="51" t="n">
        <f aca="false">E52+F52+G52+H52+I52+J52</f>
        <v>0</v>
      </c>
      <c r="L52" s="52" t="n">
        <f aca="false">K52*D52</f>
        <v>0</v>
      </c>
      <c r="M52" s="273"/>
      <c r="N52" s="268"/>
      <c r="P52" s="4"/>
      <c r="Q52" s="4"/>
    </row>
    <row r="53" customFormat="false" ht="14.25" hidden="false" customHeight="true" outlineLevel="0" collapsed="false">
      <c r="A53" s="329"/>
      <c r="B53" s="164"/>
      <c r="C53" s="49" t="n">
        <v>36</v>
      </c>
      <c r="D53" s="4" t="n">
        <v>170</v>
      </c>
      <c r="E53" s="74"/>
      <c r="F53" s="509"/>
      <c r="G53" s="74"/>
      <c r="H53" s="55"/>
      <c r="I53" s="55"/>
      <c r="J53" s="55"/>
      <c r="K53" s="51" t="n">
        <f aca="false">E53+F53+G53+H53+I53+J53</f>
        <v>0</v>
      </c>
      <c r="L53" s="52" t="n">
        <f aca="false">K53*D53</f>
        <v>0</v>
      </c>
      <c r="M53" s="273"/>
      <c r="N53" s="268"/>
      <c r="P53" s="4"/>
      <c r="Q53" s="4"/>
    </row>
    <row r="54" customFormat="false" ht="14.25" hidden="false" customHeight="true" outlineLevel="0" collapsed="false">
      <c r="A54" s="329"/>
      <c r="B54" s="164"/>
      <c r="C54" s="49" t="n">
        <v>38</v>
      </c>
      <c r="D54" s="4" t="n">
        <v>170</v>
      </c>
      <c r="E54" s="74"/>
      <c r="F54" s="74"/>
      <c r="G54" s="74"/>
      <c r="H54" s="55"/>
      <c r="I54" s="55"/>
      <c r="J54" s="55"/>
      <c r="K54" s="51" t="n">
        <f aca="false">E54+F54+G54+H54+I54+J54</f>
        <v>0</v>
      </c>
      <c r="L54" s="52" t="n">
        <f aca="false">K54*D54</f>
        <v>0</v>
      </c>
      <c r="M54" s="273"/>
      <c r="N54" s="268"/>
      <c r="P54" s="4"/>
      <c r="Q54" s="4"/>
    </row>
    <row r="55" customFormat="false" ht="14.25" hidden="false" customHeight="true" outlineLevel="0" collapsed="false">
      <c r="A55" s="308"/>
      <c r="B55" s="164"/>
      <c r="C55" s="49" t="n">
        <v>40</v>
      </c>
      <c r="D55" s="4" t="n">
        <v>184</v>
      </c>
      <c r="E55" s="74"/>
      <c r="F55" s="74"/>
      <c r="G55" s="74"/>
      <c r="H55" s="55"/>
      <c r="I55" s="55"/>
      <c r="J55" s="55"/>
      <c r="K55" s="51" t="n">
        <f aca="false">E55+F55+G55+H55+I55+J55</f>
        <v>0</v>
      </c>
      <c r="L55" s="52" t="n">
        <f aca="false">K55*D55</f>
        <v>0</v>
      </c>
      <c r="M55" s="317"/>
      <c r="N55" s="268"/>
      <c r="P55" s="4"/>
      <c r="Q55" s="4"/>
    </row>
    <row r="56" customFormat="false" ht="14.25" hidden="false" customHeight="true" outlineLevel="0" collapsed="false">
      <c r="A56" s="34" t="s">
        <v>630</v>
      </c>
      <c r="B56" s="35" t="s">
        <v>16</v>
      </c>
      <c r="C56" s="36"/>
      <c r="D56" s="37" t="n">
        <v>0</v>
      </c>
      <c r="E56" s="38" t="s">
        <v>81</v>
      </c>
      <c r="F56" s="38" t="s">
        <v>80</v>
      </c>
      <c r="G56" s="89"/>
      <c r="H56" s="89"/>
      <c r="I56" s="89"/>
      <c r="J56" s="89"/>
      <c r="K56" s="44"/>
      <c r="L56" s="45"/>
      <c r="M56" s="46"/>
      <c r="N56" s="268"/>
      <c r="P56" s="4"/>
      <c r="Q56" s="4"/>
    </row>
    <row r="57" customFormat="false" ht="14.25" hidden="false" customHeight="true" outlineLevel="0" collapsed="false">
      <c r="A57" s="97"/>
      <c r="B57" s="48"/>
      <c r="C57" s="49" t="n">
        <v>18</v>
      </c>
      <c r="D57" s="4" t="n">
        <v>240</v>
      </c>
      <c r="E57" s="49"/>
      <c r="F57" s="49"/>
      <c r="G57" s="55"/>
      <c r="H57" s="55"/>
      <c r="I57" s="55"/>
      <c r="J57" s="55"/>
      <c r="K57" s="51" t="n">
        <f aca="false">J57+I57+H57+G57+F57+E57</f>
        <v>0</v>
      </c>
      <c r="L57" s="51" t="n">
        <f aca="false">K57*D57</f>
        <v>0</v>
      </c>
      <c r="M57" s="52"/>
      <c r="N57" s="268"/>
      <c r="P57" s="4"/>
      <c r="Q57" s="4"/>
    </row>
    <row r="58" customFormat="false" ht="14.25" hidden="false" customHeight="true" outlineLevel="0" collapsed="false">
      <c r="A58" s="97"/>
      <c r="B58" s="48"/>
      <c r="C58" s="49" t="n">
        <v>20</v>
      </c>
      <c r="D58" s="4" t="n">
        <v>240</v>
      </c>
      <c r="E58" s="49"/>
      <c r="F58" s="49"/>
      <c r="G58" s="55"/>
      <c r="H58" s="55"/>
      <c r="I58" s="55"/>
      <c r="J58" s="55"/>
      <c r="K58" s="51" t="n">
        <f aca="false">J58+I58+H58+G58+F58+E58</f>
        <v>0</v>
      </c>
      <c r="L58" s="51" t="n">
        <f aca="false">K58*D58</f>
        <v>0</v>
      </c>
      <c r="M58" s="52"/>
      <c r="N58" s="268"/>
      <c r="P58" s="4"/>
      <c r="Q58" s="4"/>
    </row>
    <row r="59" customFormat="false" ht="14.25" hidden="false" customHeight="true" outlineLevel="0" collapsed="false">
      <c r="A59" s="97"/>
      <c r="B59" s="48"/>
      <c r="C59" s="49" t="n">
        <v>22</v>
      </c>
      <c r="D59" s="4" t="n">
        <v>260</v>
      </c>
      <c r="E59" s="49"/>
      <c r="F59" s="49"/>
      <c r="G59" s="55"/>
      <c r="H59" s="55"/>
      <c r="I59" s="55"/>
      <c r="J59" s="55"/>
      <c r="K59" s="51" t="n">
        <f aca="false">J59+I59+H59+G59+F59+E59</f>
        <v>0</v>
      </c>
      <c r="L59" s="51" t="n">
        <f aca="false">K59*D59</f>
        <v>0</v>
      </c>
      <c r="M59" s="57"/>
      <c r="N59" s="268"/>
      <c r="P59" s="4"/>
      <c r="Q59" s="4"/>
    </row>
    <row r="60" customFormat="false" ht="14.25" hidden="false" customHeight="true" outlineLevel="0" collapsed="false">
      <c r="A60" s="97"/>
      <c r="B60" s="54"/>
      <c r="C60" s="55"/>
      <c r="D60" s="119"/>
      <c r="E60" s="55"/>
      <c r="F60" s="55"/>
      <c r="G60" s="55"/>
      <c r="H60" s="55"/>
      <c r="I60" s="55"/>
      <c r="J60" s="55"/>
      <c r="K60" s="56"/>
      <c r="L60" s="56"/>
      <c r="M60" s="57"/>
      <c r="N60" s="268"/>
      <c r="P60" s="4"/>
      <c r="Q60" s="4"/>
    </row>
    <row r="61" customFormat="false" ht="14.25" hidden="false" customHeight="true" outlineLevel="0" collapsed="false">
      <c r="A61" s="97"/>
      <c r="B61" s="54"/>
      <c r="C61" s="55"/>
      <c r="D61" s="119"/>
      <c r="E61" s="55"/>
      <c r="F61" s="55"/>
      <c r="G61" s="55"/>
      <c r="H61" s="55"/>
      <c r="I61" s="55"/>
      <c r="J61" s="55"/>
      <c r="K61" s="56"/>
      <c r="L61" s="56"/>
      <c r="M61" s="57"/>
      <c r="N61" s="268"/>
      <c r="P61" s="4"/>
      <c r="Q61" s="4"/>
    </row>
    <row r="62" customFormat="false" ht="14.25" hidden="false" customHeight="true" outlineLevel="0" collapsed="false">
      <c r="A62" s="88"/>
      <c r="B62" s="90"/>
      <c r="C62" s="66"/>
      <c r="D62" s="320"/>
      <c r="E62" s="66"/>
      <c r="F62" s="66"/>
      <c r="G62" s="66"/>
      <c r="H62" s="66"/>
      <c r="I62" s="66"/>
      <c r="J62" s="66"/>
      <c r="K62" s="91"/>
      <c r="L62" s="91"/>
      <c r="M62" s="92"/>
      <c r="N62" s="268"/>
      <c r="P62" s="4"/>
      <c r="Q62" s="4"/>
    </row>
    <row r="63" customFormat="false" ht="14.25" hidden="false" customHeight="true" outlineLevel="0" collapsed="false">
      <c r="A63" s="34" t="s">
        <v>631</v>
      </c>
      <c r="B63" s="35" t="s">
        <v>16</v>
      </c>
      <c r="C63" s="36"/>
      <c r="D63" s="37" t="n">
        <v>0</v>
      </c>
      <c r="E63" s="190" t="s">
        <v>184</v>
      </c>
      <c r="F63" s="191" t="s">
        <v>185</v>
      </c>
      <c r="G63" s="510" t="s">
        <v>270</v>
      </c>
      <c r="H63" s="203" t="s">
        <v>92</v>
      </c>
      <c r="I63" s="89"/>
      <c r="J63" s="89"/>
      <c r="K63" s="44"/>
      <c r="L63" s="45"/>
      <c r="M63" s="46"/>
      <c r="N63" s="268"/>
      <c r="P63" s="4"/>
      <c r="Q63" s="4"/>
    </row>
    <row r="64" customFormat="false" ht="14.25" hidden="false" customHeight="true" outlineLevel="0" collapsed="false">
      <c r="A64" s="97"/>
      <c r="B64" s="48"/>
      <c r="C64" s="49" t="n">
        <v>18</v>
      </c>
      <c r="D64" s="4" t="n">
        <v>310</v>
      </c>
      <c r="E64" s="192"/>
      <c r="F64" s="49"/>
      <c r="G64" s="74"/>
      <c r="H64" s="49"/>
      <c r="I64" s="55"/>
      <c r="J64" s="55"/>
      <c r="K64" s="51" t="n">
        <f aca="false">J64+I64+H64+G64+F64+E64</f>
        <v>0</v>
      </c>
      <c r="L64" s="51" t="n">
        <f aca="false">K64*D64</f>
        <v>0</v>
      </c>
      <c r="M64" s="52"/>
      <c r="N64" s="268"/>
      <c r="P64" s="4"/>
      <c r="Q64" s="4"/>
    </row>
    <row r="65" customFormat="false" ht="14.25" hidden="false" customHeight="true" outlineLevel="0" collapsed="false">
      <c r="A65" s="97"/>
      <c r="B65" s="48"/>
      <c r="C65" s="49" t="n">
        <v>20</v>
      </c>
      <c r="D65" s="4" t="n">
        <v>310</v>
      </c>
      <c r="E65" s="49"/>
      <c r="F65" s="49"/>
      <c r="G65" s="74"/>
      <c r="H65" s="49"/>
      <c r="I65" s="55"/>
      <c r="J65" s="55"/>
      <c r="K65" s="51" t="n">
        <f aca="false">J65+I65+H65+G65+F65+E65</f>
        <v>0</v>
      </c>
      <c r="L65" s="51" t="n">
        <f aca="false">K65*D65</f>
        <v>0</v>
      </c>
      <c r="M65" s="52"/>
      <c r="N65" s="268"/>
      <c r="P65" s="4"/>
      <c r="Q65" s="4"/>
    </row>
    <row r="66" customFormat="false" ht="14.25" hidden="false" customHeight="true" outlineLevel="0" collapsed="false">
      <c r="A66" s="97"/>
      <c r="B66" s="48"/>
      <c r="C66" s="49" t="n">
        <v>22</v>
      </c>
      <c r="D66" s="4" t="n">
        <v>330</v>
      </c>
      <c r="E66" s="49"/>
      <c r="F66" s="49"/>
      <c r="G66" s="74"/>
      <c r="H66" s="49"/>
      <c r="I66" s="55"/>
      <c r="J66" s="55"/>
      <c r="K66" s="51" t="n">
        <f aca="false">J66+I66+H66+G66+F66+E66</f>
        <v>0</v>
      </c>
      <c r="L66" s="51" t="n">
        <f aca="false">K66*D66</f>
        <v>0</v>
      </c>
      <c r="M66" s="57"/>
      <c r="N66" s="268"/>
      <c r="P66" s="4"/>
      <c r="Q66" s="4"/>
    </row>
    <row r="67" customFormat="false" ht="14.25" hidden="false" customHeight="true" outlineLevel="0" collapsed="false">
      <c r="A67" s="97"/>
      <c r="B67" s="48"/>
      <c r="C67" s="49" t="n">
        <v>24</v>
      </c>
      <c r="D67" s="4" t="n">
        <v>350</v>
      </c>
      <c r="E67" s="49"/>
      <c r="F67" s="49"/>
      <c r="G67" s="74"/>
      <c r="H67" s="49"/>
      <c r="I67" s="55"/>
      <c r="J67" s="55"/>
      <c r="K67" s="51" t="n">
        <f aca="false">J67+I67+H67+G67+F67+E67</f>
        <v>0</v>
      </c>
      <c r="L67" s="51" t="n">
        <f aca="false">K67*D67</f>
        <v>0</v>
      </c>
      <c r="M67" s="57"/>
      <c r="N67" s="268"/>
      <c r="P67" s="4"/>
      <c r="Q67" s="4"/>
    </row>
    <row r="68" customFormat="false" ht="14.25" hidden="false" customHeight="true" outlineLevel="0" collapsed="false">
      <c r="A68" s="97"/>
      <c r="B68" s="54"/>
      <c r="C68" s="49" t="n">
        <v>26</v>
      </c>
      <c r="D68" s="4" t="n">
        <v>370</v>
      </c>
      <c r="E68" s="49"/>
      <c r="F68" s="49"/>
      <c r="G68" s="49"/>
      <c r="H68" s="49"/>
      <c r="I68" s="55"/>
      <c r="J68" s="55"/>
      <c r="K68" s="51" t="n">
        <f aca="false">J68+I68+H68+G68+F68+E68</f>
        <v>0</v>
      </c>
      <c r="L68" s="51" t="n">
        <f aca="false">K68*D68</f>
        <v>0</v>
      </c>
      <c r="M68" s="57"/>
      <c r="N68" s="268"/>
      <c r="P68" s="4"/>
      <c r="Q68" s="4"/>
    </row>
    <row r="69" customFormat="false" ht="21" hidden="false" customHeight="true" outlineLevel="0" collapsed="false">
      <c r="A69" s="34" t="s">
        <v>632</v>
      </c>
      <c r="B69" s="35" t="s">
        <v>16</v>
      </c>
      <c r="C69" s="36"/>
      <c r="D69" s="253" t="n">
        <v>0</v>
      </c>
      <c r="E69" s="504" t="s">
        <v>633</v>
      </c>
      <c r="F69" s="504" t="s">
        <v>634</v>
      </c>
      <c r="G69" s="89"/>
      <c r="H69" s="89"/>
      <c r="I69" s="89"/>
      <c r="J69" s="89"/>
      <c r="K69" s="44"/>
      <c r="L69" s="45"/>
      <c r="M69" s="46"/>
      <c r="N69" s="268"/>
      <c r="P69" s="4"/>
      <c r="Q69" s="4"/>
    </row>
    <row r="70" customFormat="false" ht="14.25" hidden="false" customHeight="true" outlineLevel="0" collapsed="false">
      <c r="A70" s="97"/>
      <c r="B70" s="48"/>
      <c r="C70" s="49" t="n">
        <v>20</v>
      </c>
      <c r="D70" s="4" t="n">
        <v>310</v>
      </c>
      <c r="E70" s="49"/>
      <c r="F70" s="49"/>
      <c r="G70" s="55"/>
      <c r="H70" s="55"/>
      <c r="I70" s="55"/>
      <c r="J70" s="55"/>
      <c r="K70" s="51" t="n">
        <f aca="false">J70+I70+H70+G70+F70+E70</f>
        <v>0</v>
      </c>
      <c r="L70" s="51" t="n">
        <f aca="false">K70*D70</f>
        <v>0</v>
      </c>
      <c r="M70" s="52"/>
      <c r="N70" s="268"/>
      <c r="P70" s="4"/>
      <c r="Q70" s="4"/>
    </row>
    <row r="71" customFormat="false" ht="14.25" hidden="false" customHeight="true" outlineLevel="0" collapsed="false">
      <c r="A71" s="97"/>
      <c r="B71" s="48"/>
      <c r="C71" s="49" t="n">
        <v>22</v>
      </c>
      <c r="D71" s="4" t="n">
        <v>330</v>
      </c>
      <c r="E71" s="49"/>
      <c r="F71" s="49"/>
      <c r="G71" s="55"/>
      <c r="H71" s="55"/>
      <c r="I71" s="55"/>
      <c r="J71" s="55"/>
      <c r="K71" s="51" t="n">
        <f aca="false">J71+I71+H71+G71+F71+E71</f>
        <v>0</v>
      </c>
      <c r="L71" s="51" t="n">
        <f aca="false">K71*D71</f>
        <v>0</v>
      </c>
      <c r="M71" s="52"/>
      <c r="N71" s="268"/>
      <c r="P71" s="4"/>
      <c r="Q71" s="4"/>
    </row>
    <row r="72" customFormat="false" ht="14.25" hidden="false" customHeight="true" outlineLevel="0" collapsed="false">
      <c r="A72" s="97"/>
      <c r="B72" s="48"/>
      <c r="C72" s="49" t="n">
        <v>24</v>
      </c>
      <c r="D72" s="4" t="n">
        <v>350</v>
      </c>
      <c r="E72" s="49"/>
      <c r="F72" s="49"/>
      <c r="G72" s="55"/>
      <c r="H72" s="55"/>
      <c r="I72" s="55"/>
      <c r="J72" s="55"/>
      <c r="K72" s="51" t="n">
        <f aca="false">J72+I72+H72+G72+F72+E72</f>
        <v>0</v>
      </c>
      <c r="L72" s="51" t="n">
        <f aca="false">K72*D72</f>
        <v>0</v>
      </c>
      <c r="M72" s="57"/>
      <c r="N72" s="268"/>
      <c r="P72" s="4"/>
      <c r="Q72" s="4"/>
    </row>
    <row r="73" customFormat="false" ht="14.25" hidden="false" customHeight="true" outlineLevel="0" collapsed="false">
      <c r="A73" s="97"/>
      <c r="B73" s="48"/>
      <c r="C73" s="49" t="n">
        <v>26</v>
      </c>
      <c r="D73" s="4" t="n">
        <v>370</v>
      </c>
      <c r="E73" s="49"/>
      <c r="F73" s="49"/>
      <c r="G73" s="55"/>
      <c r="H73" s="55"/>
      <c r="I73" s="55"/>
      <c r="J73" s="55"/>
      <c r="K73" s="51" t="n">
        <f aca="false">J73+I73+H73+G73+F73+E73</f>
        <v>0</v>
      </c>
      <c r="L73" s="51" t="n">
        <f aca="false">K73*D73</f>
        <v>0</v>
      </c>
      <c r="M73" s="57"/>
      <c r="N73" s="268"/>
      <c r="P73" s="4"/>
      <c r="Q73" s="4"/>
    </row>
    <row r="74" customFormat="false" ht="14.25" hidden="false" customHeight="true" outlineLevel="0" collapsed="false">
      <c r="A74" s="34" t="s">
        <v>226</v>
      </c>
      <c r="B74" s="35" t="s">
        <v>16</v>
      </c>
      <c r="C74" s="36"/>
      <c r="D74" s="37" t="n">
        <v>0</v>
      </c>
      <c r="E74" s="197" t="s">
        <v>208</v>
      </c>
      <c r="F74" s="197" t="s">
        <v>227</v>
      </c>
      <c r="G74" s="89"/>
      <c r="H74" s="89"/>
      <c r="I74" s="89"/>
      <c r="J74" s="89"/>
      <c r="K74" s="44"/>
      <c r="L74" s="45"/>
      <c r="M74" s="96"/>
      <c r="N74" s="268"/>
      <c r="P74" s="4"/>
      <c r="Q74" s="4"/>
    </row>
    <row r="75" customFormat="false" ht="14.25" hidden="false" customHeight="true" outlineLevel="0" collapsed="false">
      <c r="A75" s="97"/>
      <c r="B75" s="48"/>
      <c r="C75" s="49" t="n">
        <v>20</v>
      </c>
      <c r="D75" s="4" t="n">
        <v>235</v>
      </c>
      <c r="E75" s="210"/>
      <c r="F75" s="210"/>
      <c r="G75" s="55"/>
      <c r="H75" s="55"/>
      <c r="I75" s="55"/>
      <c r="J75" s="55"/>
      <c r="K75" s="51" t="n">
        <f aca="false">J75+I75+H75+G75+F75+E75</f>
        <v>0</v>
      </c>
      <c r="L75" s="51" t="n">
        <f aca="false">K75*D75</f>
        <v>0</v>
      </c>
      <c r="M75" s="57"/>
      <c r="N75" s="268"/>
      <c r="P75" s="4"/>
      <c r="Q75" s="4"/>
    </row>
    <row r="76" customFormat="false" ht="14.25" hidden="false" customHeight="true" outlineLevel="0" collapsed="false">
      <c r="A76" s="97"/>
      <c r="B76" s="48"/>
      <c r="C76" s="49" t="n">
        <v>22</v>
      </c>
      <c r="D76" s="4" t="n">
        <v>250</v>
      </c>
      <c r="E76" s="49"/>
      <c r="F76" s="49"/>
      <c r="G76" s="55"/>
      <c r="H76" s="55"/>
      <c r="I76" s="55"/>
      <c r="J76" s="55"/>
      <c r="K76" s="51" t="n">
        <f aca="false">J76+I76+H76+G76+F76+E76</f>
        <v>0</v>
      </c>
      <c r="L76" s="51" t="n">
        <f aca="false">K76*D76</f>
        <v>0</v>
      </c>
      <c r="M76" s="57"/>
      <c r="N76" s="268"/>
      <c r="P76" s="4"/>
      <c r="Q76" s="4"/>
    </row>
    <row r="77" customFormat="false" ht="14.25" hidden="false" customHeight="true" outlineLevel="0" collapsed="false">
      <c r="A77" s="97"/>
      <c r="B77" s="48"/>
      <c r="C77" s="49" t="n">
        <v>24</v>
      </c>
      <c r="D77" s="4" t="n">
        <v>265</v>
      </c>
      <c r="E77" s="49"/>
      <c r="F77" s="49"/>
      <c r="G77" s="55"/>
      <c r="H77" s="55"/>
      <c r="I77" s="55"/>
      <c r="J77" s="55"/>
      <c r="K77" s="51" t="n">
        <f aca="false">J77+I77+H77+G77+F77+E77</f>
        <v>0</v>
      </c>
      <c r="L77" s="51" t="n">
        <f aca="false">K77*D77</f>
        <v>0</v>
      </c>
      <c r="M77" s="57"/>
      <c r="N77" s="268"/>
      <c r="P77" s="4"/>
      <c r="Q77" s="4"/>
    </row>
    <row r="78" customFormat="false" ht="14.25" hidden="false" customHeight="true" outlineLevel="0" collapsed="false">
      <c r="A78" s="97"/>
      <c r="B78" s="48"/>
      <c r="C78" s="49" t="n">
        <v>26</v>
      </c>
      <c r="D78" s="4" t="n">
        <v>280</v>
      </c>
      <c r="E78" s="49"/>
      <c r="F78" s="49"/>
      <c r="G78" s="55"/>
      <c r="H78" s="55"/>
      <c r="I78" s="55"/>
      <c r="J78" s="55"/>
      <c r="K78" s="51" t="n">
        <f aca="false">J78+I78+H78+G78+F78+E78</f>
        <v>0</v>
      </c>
      <c r="L78" s="51" t="n">
        <f aca="false">K78*D78</f>
        <v>0</v>
      </c>
      <c r="M78" s="57"/>
      <c r="N78" s="268"/>
      <c r="P78" s="4"/>
      <c r="Q78" s="4"/>
    </row>
    <row r="79" customFormat="false" ht="14.25" hidden="false" customHeight="true" outlineLevel="0" collapsed="false">
      <c r="A79" s="34" t="s">
        <v>228</v>
      </c>
      <c r="B79" s="35" t="s">
        <v>16</v>
      </c>
      <c r="C79" s="36"/>
      <c r="D79" s="37" t="n">
        <v>0</v>
      </c>
      <c r="E79" s="197" t="s">
        <v>227</v>
      </c>
      <c r="F79" s="89"/>
      <c r="G79" s="89"/>
      <c r="H79" s="89"/>
      <c r="I79" s="89"/>
      <c r="J79" s="89"/>
      <c r="K79" s="44"/>
      <c r="L79" s="45"/>
      <c r="M79" s="96"/>
      <c r="N79" s="268"/>
      <c r="P79" s="4"/>
      <c r="Q79" s="4"/>
    </row>
    <row r="80" customFormat="false" ht="14.25" hidden="false" customHeight="true" outlineLevel="0" collapsed="false">
      <c r="A80" s="97"/>
      <c r="B80" s="48"/>
      <c r="C80" s="49" t="n">
        <v>20</v>
      </c>
      <c r="D80" s="4" t="n">
        <v>225</v>
      </c>
      <c r="E80" s="210"/>
      <c r="F80" s="55"/>
      <c r="G80" s="55"/>
      <c r="H80" s="55"/>
      <c r="I80" s="55"/>
      <c r="J80" s="55"/>
      <c r="K80" s="51" t="n">
        <f aca="false">J80+I80+H80+G80+F80+E80</f>
        <v>0</v>
      </c>
      <c r="L80" s="51" t="n">
        <f aca="false">K80*D80</f>
        <v>0</v>
      </c>
      <c r="M80" s="57"/>
      <c r="N80" s="268"/>
      <c r="P80" s="4"/>
      <c r="Q80" s="4"/>
    </row>
    <row r="81" customFormat="false" ht="14.25" hidden="false" customHeight="true" outlineLevel="0" collapsed="false">
      <c r="A81" s="97"/>
      <c r="B81" s="48"/>
      <c r="C81" s="49" t="n">
        <v>22</v>
      </c>
      <c r="D81" s="4" t="n">
        <v>240</v>
      </c>
      <c r="E81" s="49"/>
      <c r="F81" s="55"/>
      <c r="G81" s="55"/>
      <c r="H81" s="55"/>
      <c r="I81" s="55"/>
      <c r="J81" s="55"/>
      <c r="K81" s="51" t="n">
        <f aca="false">J81+I81+H81+G81+F81+E81</f>
        <v>0</v>
      </c>
      <c r="L81" s="51" t="n">
        <f aca="false">K81*D81</f>
        <v>0</v>
      </c>
      <c r="M81" s="57"/>
      <c r="N81" s="268"/>
      <c r="P81" s="4"/>
      <c r="Q81" s="4"/>
    </row>
    <row r="82" customFormat="false" ht="14.25" hidden="false" customHeight="true" outlineLevel="0" collapsed="false">
      <c r="A82" s="97"/>
      <c r="B82" s="48"/>
      <c r="C82" s="49" t="n">
        <v>24</v>
      </c>
      <c r="D82" s="4" t="n">
        <v>255</v>
      </c>
      <c r="E82" s="49"/>
      <c r="F82" s="55"/>
      <c r="G82" s="55"/>
      <c r="H82" s="55"/>
      <c r="I82" s="55"/>
      <c r="J82" s="55"/>
      <c r="K82" s="51" t="n">
        <f aca="false">J82+I82+H82+G82+F82+E82</f>
        <v>0</v>
      </c>
      <c r="L82" s="51" t="n">
        <f aca="false">K82*D82</f>
        <v>0</v>
      </c>
      <c r="M82" s="57"/>
      <c r="N82" s="268"/>
      <c r="P82" s="4"/>
      <c r="Q82" s="4"/>
    </row>
    <row r="83" customFormat="false" ht="14.25" hidden="false" customHeight="true" outlineLevel="0" collapsed="false">
      <c r="A83" s="97"/>
      <c r="B83" s="48"/>
      <c r="C83" s="49" t="n">
        <v>26</v>
      </c>
      <c r="D83" s="4" t="n">
        <v>270</v>
      </c>
      <c r="E83" s="49"/>
      <c r="F83" s="55"/>
      <c r="G83" s="55"/>
      <c r="H83" s="55"/>
      <c r="I83" s="55"/>
      <c r="J83" s="55"/>
      <c r="K83" s="51" t="n">
        <f aca="false">J83+I83+H83+G83+F83+E83</f>
        <v>0</v>
      </c>
      <c r="L83" s="51" t="n">
        <f aca="false">K83*D83</f>
        <v>0</v>
      </c>
      <c r="M83" s="57"/>
      <c r="N83" s="268"/>
      <c r="P83" s="4"/>
      <c r="Q83" s="4"/>
    </row>
    <row r="84" customFormat="false" ht="13.5" hidden="false" customHeight="true" outlineLevel="0" collapsed="false">
      <c r="A84" s="34" t="s">
        <v>635</v>
      </c>
      <c r="B84" s="35" t="s">
        <v>16</v>
      </c>
      <c r="C84" s="36"/>
      <c r="D84" s="37" t="n">
        <v>0</v>
      </c>
      <c r="E84" s="38" t="s">
        <v>80</v>
      </c>
      <c r="F84" s="38" t="s">
        <v>81</v>
      </c>
      <c r="G84" s="89"/>
      <c r="H84" s="89"/>
      <c r="I84" s="89"/>
      <c r="J84" s="89"/>
      <c r="K84" s="44"/>
      <c r="L84" s="45"/>
      <c r="M84" s="46"/>
      <c r="N84" s="268"/>
      <c r="P84" s="4"/>
      <c r="Q84" s="4"/>
    </row>
    <row r="85" customFormat="false" ht="13.5" hidden="false" customHeight="true" outlineLevel="0" collapsed="false">
      <c r="A85" s="47"/>
      <c r="B85" s="48"/>
      <c r="C85" s="49" t="n">
        <v>20</v>
      </c>
      <c r="D85" s="4" t="n">
        <v>135</v>
      </c>
      <c r="E85" s="49"/>
      <c r="F85" s="49"/>
      <c r="G85" s="55"/>
      <c r="H85" s="55"/>
      <c r="I85" s="55"/>
      <c r="J85" s="55"/>
      <c r="K85" s="51" t="n">
        <f aca="false">J85+I85+H85+G85+F85+E85</f>
        <v>0</v>
      </c>
      <c r="L85" s="51" t="n">
        <f aca="false">K85*D85</f>
        <v>0</v>
      </c>
      <c r="M85" s="52"/>
      <c r="N85" s="268"/>
      <c r="P85" s="4"/>
      <c r="Q85" s="4"/>
    </row>
    <row r="86" customFormat="false" ht="13.5" hidden="false" customHeight="true" outlineLevel="0" collapsed="false">
      <c r="A86" s="47"/>
      <c r="B86" s="48"/>
      <c r="C86" s="49" t="n">
        <v>22</v>
      </c>
      <c r="D86" s="4" t="n">
        <v>135</v>
      </c>
      <c r="E86" s="49"/>
      <c r="F86" s="49"/>
      <c r="G86" s="55"/>
      <c r="H86" s="55"/>
      <c r="I86" s="55"/>
      <c r="J86" s="55"/>
      <c r="K86" s="51" t="n">
        <f aca="false">J86+I86+H86+G86+F86+E86</f>
        <v>0</v>
      </c>
      <c r="L86" s="51" t="n">
        <f aca="false">K86*D86</f>
        <v>0</v>
      </c>
      <c r="M86" s="52"/>
      <c r="N86" s="268"/>
      <c r="P86" s="4"/>
      <c r="Q86" s="4"/>
    </row>
    <row r="87" customFormat="false" ht="13.5" hidden="false" customHeight="true" outlineLevel="0" collapsed="false">
      <c r="A87" s="47"/>
      <c r="B87" s="48"/>
      <c r="C87" s="49" t="n">
        <v>24</v>
      </c>
      <c r="D87" s="4" t="n">
        <v>135</v>
      </c>
      <c r="E87" s="49"/>
      <c r="F87" s="49"/>
      <c r="G87" s="55"/>
      <c r="H87" s="55"/>
      <c r="I87" s="55"/>
      <c r="J87" s="55"/>
      <c r="K87" s="51" t="n">
        <f aca="false">J87+I87+H87+G87+F87+E87</f>
        <v>0</v>
      </c>
      <c r="L87" s="51" t="n">
        <f aca="false">K87*D87</f>
        <v>0</v>
      </c>
      <c r="M87" s="52"/>
      <c r="N87" s="268"/>
      <c r="P87" s="4"/>
      <c r="Q87" s="4"/>
    </row>
    <row r="88" customFormat="false" ht="13.5" hidden="false" customHeight="true" outlineLevel="0" collapsed="false">
      <c r="A88" s="47"/>
      <c r="B88" s="48"/>
      <c r="C88" s="49" t="n">
        <v>26</v>
      </c>
      <c r="D88" s="4" t="n">
        <v>150</v>
      </c>
      <c r="E88" s="49"/>
      <c r="F88" s="49"/>
      <c r="G88" s="55"/>
      <c r="H88" s="55"/>
      <c r="I88" s="55"/>
      <c r="J88" s="55"/>
      <c r="K88" s="51" t="n">
        <f aca="false">J88+I88+H88+G88+F88+E88</f>
        <v>0</v>
      </c>
      <c r="L88" s="51" t="n">
        <f aca="false">K88*D88</f>
        <v>0</v>
      </c>
      <c r="M88" s="52"/>
      <c r="N88" s="268"/>
      <c r="P88" s="4"/>
      <c r="Q88" s="4"/>
    </row>
    <row r="89" customFormat="false" ht="13.5" hidden="false" customHeight="true" outlineLevel="0" collapsed="false">
      <c r="A89" s="47"/>
      <c r="B89" s="48"/>
      <c r="C89" s="49" t="n">
        <v>28</v>
      </c>
      <c r="D89" s="4" t="n">
        <v>150</v>
      </c>
      <c r="E89" s="49"/>
      <c r="F89" s="49"/>
      <c r="G89" s="55"/>
      <c r="H89" s="55"/>
      <c r="I89" s="55"/>
      <c r="J89" s="55"/>
      <c r="K89" s="51" t="n">
        <f aca="false">J89+I89+H89+G89+F89+E89</f>
        <v>0</v>
      </c>
      <c r="L89" s="51" t="n">
        <f aca="false">K89*D89</f>
        <v>0</v>
      </c>
      <c r="M89" s="52"/>
      <c r="N89" s="268"/>
      <c r="P89" s="4"/>
      <c r="Q89" s="4"/>
    </row>
    <row r="90" customFormat="false" ht="14.25" hidden="false" customHeight="true" outlineLevel="0" collapsed="false">
      <c r="A90" s="34" t="s">
        <v>82</v>
      </c>
      <c r="B90" s="35" t="s">
        <v>16</v>
      </c>
      <c r="C90" s="36"/>
      <c r="D90" s="37" t="n">
        <v>0</v>
      </c>
      <c r="E90" s="94" t="s">
        <v>636</v>
      </c>
      <c r="F90" s="93" t="s">
        <v>85</v>
      </c>
      <c r="G90" s="89"/>
      <c r="H90" s="89"/>
      <c r="I90" s="89"/>
      <c r="J90" s="89"/>
      <c r="K90" s="44"/>
      <c r="L90" s="45"/>
      <c r="M90" s="46"/>
      <c r="N90" s="268"/>
      <c r="P90" s="4"/>
      <c r="Q90" s="4"/>
    </row>
    <row r="91" customFormat="false" ht="14.25" hidden="false" customHeight="true" outlineLevel="0" collapsed="false">
      <c r="A91" s="47"/>
      <c r="B91" s="48"/>
      <c r="C91" s="49" t="n">
        <v>20</v>
      </c>
      <c r="D91" s="4" t="n">
        <v>160</v>
      </c>
      <c r="E91" s="49"/>
      <c r="F91" s="511"/>
      <c r="G91" s="55"/>
      <c r="H91" s="55"/>
      <c r="I91" s="55"/>
      <c r="J91" s="55"/>
      <c r="K91" s="51" t="n">
        <f aca="false">J91+I91+H91+G91+F91+E91</f>
        <v>0</v>
      </c>
      <c r="L91" s="51" t="n">
        <f aca="false">K91*D91</f>
        <v>0</v>
      </c>
      <c r="M91" s="52"/>
      <c r="N91" s="268"/>
      <c r="P91" s="4"/>
      <c r="Q91" s="4"/>
    </row>
    <row r="92" customFormat="false" ht="14.25" hidden="false" customHeight="true" outlineLevel="0" collapsed="false">
      <c r="A92" s="47"/>
      <c r="B92" s="48"/>
      <c r="C92" s="49" t="n">
        <v>22</v>
      </c>
      <c r="D92" s="4" t="n">
        <v>160</v>
      </c>
      <c r="E92" s="49"/>
      <c r="F92" s="49"/>
      <c r="G92" s="55"/>
      <c r="H92" s="55"/>
      <c r="I92" s="55"/>
      <c r="J92" s="55"/>
      <c r="K92" s="51" t="n">
        <f aca="false">J92+I92+H92+G92+F92+E92</f>
        <v>0</v>
      </c>
      <c r="L92" s="51" t="n">
        <f aca="false">K92*D92</f>
        <v>0</v>
      </c>
      <c r="M92" s="52"/>
      <c r="N92" s="268"/>
      <c r="P92" s="4"/>
      <c r="Q92" s="4"/>
    </row>
    <row r="93" customFormat="false" ht="14.25" hidden="false" customHeight="true" outlineLevel="0" collapsed="false">
      <c r="A93" s="47"/>
      <c r="B93" s="48"/>
      <c r="C93" s="49" t="n">
        <v>24</v>
      </c>
      <c r="D93" s="4" t="n">
        <v>160</v>
      </c>
      <c r="E93" s="49"/>
      <c r="F93" s="49"/>
      <c r="G93" s="55"/>
      <c r="H93" s="55"/>
      <c r="I93" s="55"/>
      <c r="J93" s="55"/>
      <c r="K93" s="51" t="n">
        <f aca="false">J93+I93+H93+G93+F93+E93</f>
        <v>0</v>
      </c>
      <c r="L93" s="51" t="n">
        <f aca="false">K93*D93</f>
        <v>0</v>
      </c>
      <c r="M93" s="52"/>
      <c r="N93" s="268"/>
      <c r="P93" s="4"/>
      <c r="Q93" s="4"/>
    </row>
    <row r="94" customFormat="false" ht="14.25" hidden="false" customHeight="true" outlineLevel="0" collapsed="false">
      <c r="A94" s="47"/>
      <c r="B94" s="48"/>
      <c r="C94" s="49" t="n">
        <v>26</v>
      </c>
      <c r="D94" s="4" t="n">
        <v>180</v>
      </c>
      <c r="E94" s="49"/>
      <c r="F94" s="49"/>
      <c r="G94" s="55"/>
      <c r="H94" s="55"/>
      <c r="I94" s="55"/>
      <c r="J94" s="55"/>
      <c r="K94" s="51" t="n">
        <f aca="false">J94+I94+H94+G94+F94+E94</f>
        <v>0</v>
      </c>
      <c r="L94" s="51" t="n">
        <f aca="false">K94*D94</f>
        <v>0</v>
      </c>
      <c r="M94" s="52"/>
      <c r="N94" s="268"/>
      <c r="P94" s="4"/>
      <c r="Q94" s="4"/>
    </row>
    <row r="95" customFormat="false" ht="14.25" hidden="false" customHeight="true" outlineLevel="0" collapsed="false">
      <c r="A95" s="47"/>
      <c r="B95" s="48"/>
      <c r="C95" s="49" t="n">
        <v>28</v>
      </c>
      <c r="D95" s="4" t="n">
        <v>180</v>
      </c>
      <c r="E95" s="49"/>
      <c r="F95" s="49"/>
      <c r="G95" s="55"/>
      <c r="H95" s="55"/>
      <c r="I95" s="55"/>
      <c r="J95" s="55"/>
      <c r="K95" s="51" t="n">
        <f aca="false">J95+I95+H95+G95+F95+E95</f>
        <v>0</v>
      </c>
      <c r="L95" s="51" t="n">
        <f aca="false">K95*D95</f>
        <v>0</v>
      </c>
      <c r="M95" s="52"/>
      <c r="N95" s="268"/>
      <c r="P95" s="4"/>
      <c r="Q95" s="4"/>
    </row>
    <row r="96" customFormat="false" ht="14.25" hidden="false" customHeight="true" outlineLevel="0" collapsed="false">
      <c r="A96" s="34" t="s">
        <v>637</v>
      </c>
      <c r="B96" s="35" t="s">
        <v>16</v>
      </c>
      <c r="C96" s="36"/>
      <c r="D96" s="37" t="n">
        <v>0</v>
      </c>
      <c r="E96" s="38" t="s">
        <v>80</v>
      </c>
      <c r="F96" s="38" t="s">
        <v>81</v>
      </c>
      <c r="G96" s="89"/>
      <c r="H96" s="89"/>
      <c r="I96" s="89"/>
      <c r="J96" s="89"/>
      <c r="K96" s="44"/>
      <c r="L96" s="45"/>
      <c r="M96" s="46"/>
      <c r="N96" s="268"/>
      <c r="P96" s="4"/>
      <c r="Q96" s="4"/>
    </row>
    <row r="97" customFormat="false" ht="14.25" hidden="false" customHeight="true" outlineLevel="0" collapsed="false">
      <c r="A97" s="47"/>
      <c r="B97" s="48"/>
      <c r="C97" s="49" t="n">
        <v>20</v>
      </c>
      <c r="D97" s="4" t="n">
        <v>130</v>
      </c>
      <c r="E97" s="49"/>
      <c r="F97" s="49"/>
      <c r="G97" s="55"/>
      <c r="H97" s="55"/>
      <c r="I97" s="55"/>
      <c r="J97" s="55"/>
      <c r="K97" s="51" t="n">
        <f aca="false">J97+I97+H97+G97+F97+E97</f>
        <v>0</v>
      </c>
      <c r="L97" s="51" t="n">
        <f aca="false">K97*D97</f>
        <v>0</v>
      </c>
      <c r="M97" s="52"/>
      <c r="N97" s="268"/>
      <c r="P97" s="4"/>
      <c r="Q97" s="4"/>
    </row>
    <row r="98" customFormat="false" ht="14.25" hidden="false" customHeight="true" outlineLevel="0" collapsed="false">
      <c r="A98" s="47"/>
      <c r="B98" s="48"/>
      <c r="C98" s="49" t="n">
        <v>22</v>
      </c>
      <c r="D98" s="4" t="n">
        <v>130</v>
      </c>
      <c r="E98" s="49"/>
      <c r="F98" s="49"/>
      <c r="G98" s="55"/>
      <c r="H98" s="55"/>
      <c r="I98" s="55"/>
      <c r="J98" s="55"/>
      <c r="K98" s="51" t="n">
        <f aca="false">J98+I98+H98+G98+F98+E98</f>
        <v>0</v>
      </c>
      <c r="L98" s="51" t="n">
        <f aca="false">K98*D98</f>
        <v>0</v>
      </c>
      <c r="M98" s="52"/>
      <c r="N98" s="268"/>
      <c r="P98" s="4"/>
      <c r="Q98" s="4"/>
    </row>
    <row r="99" customFormat="false" ht="14.25" hidden="false" customHeight="true" outlineLevel="0" collapsed="false">
      <c r="A99" s="47"/>
      <c r="B99" s="48"/>
      <c r="C99" s="49" t="n">
        <v>24</v>
      </c>
      <c r="D99" s="4" t="n">
        <v>130</v>
      </c>
      <c r="E99" s="49"/>
      <c r="F99" s="49"/>
      <c r="G99" s="55"/>
      <c r="H99" s="55"/>
      <c r="I99" s="55"/>
      <c r="J99" s="55"/>
      <c r="K99" s="51" t="n">
        <f aca="false">J99+I99+H99+G99+F99+E99</f>
        <v>0</v>
      </c>
      <c r="L99" s="51" t="n">
        <f aca="false">K99*D99</f>
        <v>0</v>
      </c>
      <c r="M99" s="52"/>
      <c r="N99" s="268"/>
      <c r="P99" s="4"/>
      <c r="Q99" s="4"/>
    </row>
    <row r="100" customFormat="false" ht="14.25" hidden="false" customHeight="true" outlineLevel="0" collapsed="false">
      <c r="A100" s="47"/>
      <c r="B100" s="48"/>
      <c r="C100" s="49" t="n">
        <v>26</v>
      </c>
      <c r="D100" s="4" t="n">
        <v>145</v>
      </c>
      <c r="E100" s="49"/>
      <c r="F100" s="49"/>
      <c r="G100" s="55"/>
      <c r="H100" s="55"/>
      <c r="I100" s="55"/>
      <c r="J100" s="55"/>
      <c r="K100" s="51" t="n">
        <f aca="false">J100+I100+H100+G100+F100+E100</f>
        <v>0</v>
      </c>
      <c r="L100" s="51" t="n">
        <f aca="false">K100*D100</f>
        <v>0</v>
      </c>
      <c r="M100" s="52"/>
      <c r="N100" s="268"/>
      <c r="P100" s="4"/>
      <c r="Q100" s="4"/>
    </row>
    <row r="101" customFormat="false" ht="14.25" hidden="false" customHeight="true" outlineLevel="0" collapsed="false">
      <c r="A101" s="47"/>
      <c r="B101" s="48"/>
      <c r="C101" s="49" t="n">
        <v>28</v>
      </c>
      <c r="D101" s="4" t="n">
        <v>145</v>
      </c>
      <c r="E101" s="49"/>
      <c r="F101" s="49"/>
      <c r="G101" s="55"/>
      <c r="H101" s="55"/>
      <c r="I101" s="55"/>
      <c r="J101" s="55"/>
      <c r="K101" s="51" t="n">
        <f aca="false">J101+I101+H101+G101+F101+E101</f>
        <v>0</v>
      </c>
      <c r="L101" s="51" t="n">
        <f aca="false">K101*D101</f>
        <v>0</v>
      </c>
      <c r="M101" s="52"/>
      <c r="N101" s="268"/>
      <c r="P101" s="4"/>
      <c r="Q101" s="4"/>
    </row>
    <row r="102" customFormat="false" ht="14.25" hidden="false" customHeight="true" outlineLevel="0" collapsed="false">
      <c r="A102" s="34" t="s">
        <v>638</v>
      </c>
      <c r="B102" s="35" t="s">
        <v>16</v>
      </c>
      <c r="C102" s="36"/>
      <c r="D102" s="37" t="n">
        <v>0</v>
      </c>
      <c r="E102" s="38" t="s">
        <v>80</v>
      </c>
      <c r="F102" s="38" t="s">
        <v>81</v>
      </c>
      <c r="G102" s="89"/>
      <c r="H102" s="89"/>
      <c r="I102" s="89"/>
      <c r="J102" s="89"/>
      <c r="K102" s="44"/>
      <c r="L102" s="45"/>
      <c r="M102" s="46"/>
      <c r="N102" s="268"/>
      <c r="P102" s="4"/>
      <c r="Q102" s="4"/>
    </row>
    <row r="103" customFormat="false" ht="14.25" hidden="false" customHeight="true" outlineLevel="0" collapsed="false">
      <c r="A103" s="47"/>
      <c r="B103" s="48"/>
      <c r="C103" s="49" t="n">
        <v>20</v>
      </c>
      <c r="D103" s="4" t="n">
        <v>150</v>
      </c>
      <c r="E103" s="49"/>
      <c r="F103" s="49"/>
      <c r="G103" s="55"/>
      <c r="H103" s="55"/>
      <c r="I103" s="55"/>
      <c r="J103" s="55"/>
      <c r="K103" s="51" t="n">
        <f aca="false">J103+I103+H103+G103+F103+E103</f>
        <v>0</v>
      </c>
      <c r="L103" s="51" t="n">
        <f aca="false">K103*D103</f>
        <v>0</v>
      </c>
      <c r="M103" s="52"/>
      <c r="N103" s="268"/>
      <c r="P103" s="4"/>
      <c r="Q103" s="4"/>
    </row>
    <row r="104" customFormat="false" ht="14.25" hidden="false" customHeight="true" outlineLevel="0" collapsed="false">
      <c r="A104" s="47"/>
      <c r="B104" s="48"/>
      <c r="C104" s="49" t="n">
        <v>22</v>
      </c>
      <c r="D104" s="4" t="n">
        <v>150</v>
      </c>
      <c r="E104" s="49"/>
      <c r="F104" s="49"/>
      <c r="G104" s="55"/>
      <c r="H104" s="55"/>
      <c r="I104" s="55"/>
      <c r="J104" s="55"/>
      <c r="K104" s="51" t="n">
        <f aca="false">J104+I104+H104+G104+F104+E104</f>
        <v>0</v>
      </c>
      <c r="L104" s="51" t="n">
        <f aca="false">K104*D104</f>
        <v>0</v>
      </c>
      <c r="M104" s="52"/>
      <c r="N104" s="268"/>
      <c r="P104" s="4"/>
      <c r="Q104" s="4"/>
    </row>
    <row r="105" customFormat="false" ht="14.25" hidden="false" customHeight="true" outlineLevel="0" collapsed="false">
      <c r="A105" s="47"/>
      <c r="B105" s="48"/>
      <c r="C105" s="49" t="n">
        <v>24</v>
      </c>
      <c r="D105" s="4" t="n">
        <v>150</v>
      </c>
      <c r="E105" s="49"/>
      <c r="F105" s="49"/>
      <c r="G105" s="55"/>
      <c r="H105" s="55"/>
      <c r="I105" s="55"/>
      <c r="J105" s="55"/>
      <c r="K105" s="51" t="n">
        <f aca="false">J105+I105+H105+G105+F105+E105</f>
        <v>0</v>
      </c>
      <c r="L105" s="51" t="n">
        <f aca="false">K105*D105</f>
        <v>0</v>
      </c>
      <c r="M105" s="52"/>
      <c r="N105" s="268"/>
      <c r="P105" s="4"/>
      <c r="Q105" s="4"/>
    </row>
    <row r="106" customFormat="false" ht="14.25" hidden="false" customHeight="true" outlineLevel="0" collapsed="false">
      <c r="A106" s="47"/>
      <c r="B106" s="48"/>
      <c r="C106" s="49" t="n">
        <v>26</v>
      </c>
      <c r="D106" s="4" t="n">
        <v>170</v>
      </c>
      <c r="E106" s="49"/>
      <c r="F106" s="49"/>
      <c r="G106" s="55"/>
      <c r="H106" s="55"/>
      <c r="I106" s="55"/>
      <c r="J106" s="55"/>
      <c r="K106" s="51" t="n">
        <f aca="false">J106+I106+H106+G106+F106+E106</f>
        <v>0</v>
      </c>
      <c r="L106" s="51" t="n">
        <f aca="false">K106*D106</f>
        <v>0</v>
      </c>
      <c r="M106" s="52"/>
      <c r="N106" s="268"/>
      <c r="P106" s="4"/>
      <c r="Q106" s="4"/>
    </row>
    <row r="107" customFormat="false" ht="14.25" hidden="false" customHeight="true" outlineLevel="0" collapsed="false">
      <c r="A107" s="47"/>
      <c r="B107" s="48"/>
      <c r="C107" s="49" t="n">
        <v>28</v>
      </c>
      <c r="D107" s="4" t="n">
        <v>170</v>
      </c>
      <c r="E107" s="49"/>
      <c r="F107" s="49"/>
      <c r="G107" s="55"/>
      <c r="H107" s="55"/>
      <c r="I107" s="55"/>
      <c r="J107" s="55"/>
      <c r="K107" s="51" t="n">
        <f aca="false">J107+I107+H107+G107+F107+E107</f>
        <v>0</v>
      </c>
      <c r="L107" s="51" t="n">
        <f aca="false">K107*D107</f>
        <v>0</v>
      </c>
      <c r="M107" s="52"/>
      <c r="N107" s="268"/>
      <c r="P107" s="4"/>
      <c r="Q107" s="4"/>
    </row>
    <row r="108" customFormat="false" ht="14.25" hidden="false" customHeight="true" outlineLevel="0" collapsed="false">
      <c r="A108" s="34" t="s">
        <v>638</v>
      </c>
      <c r="B108" s="35" t="s">
        <v>16</v>
      </c>
      <c r="C108" s="36"/>
      <c r="D108" s="37" t="n">
        <v>0</v>
      </c>
      <c r="E108" s="38" t="s">
        <v>80</v>
      </c>
      <c r="F108" s="38" t="s">
        <v>81</v>
      </c>
      <c r="G108" s="78" t="s">
        <v>190</v>
      </c>
      <c r="H108" s="89"/>
      <c r="I108" s="89"/>
      <c r="J108" s="89"/>
      <c r="K108" s="44"/>
      <c r="L108" s="45"/>
      <c r="M108" s="46"/>
      <c r="N108" s="268"/>
      <c r="P108" s="4"/>
      <c r="Q108" s="4"/>
    </row>
    <row r="109" customFormat="false" ht="14.25" hidden="false" customHeight="true" outlineLevel="0" collapsed="false">
      <c r="A109" s="47"/>
      <c r="B109" s="48"/>
      <c r="C109" s="49" t="n">
        <v>20</v>
      </c>
      <c r="D109" s="4" t="n">
        <v>130</v>
      </c>
      <c r="E109" s="49"/>
      <c r="F109" s="49"/>
      <c r="G109" s="49"/>
      <c r="H109" s="55"/>
      <c r="I109" s="55"/>
      <c r="J109" s="55"/>
      <c r="K109" s="51" t="n">
        <f aca="false">J109+I109+H109+G109+F109+E109</f>
        <v>0</v>
      </c>
      <c r="L109" s="51" t="n">
        <f aca="false">K109*D109</f>
        <v>0</v>
      </c>
      <c r="M109" s="52"/>
      <c r="N109" s="268"/>
      <c r="P109" s="4"/>
      <c r="Q109" s="4"/>
    </row>
    <row r="110" customFormat="false" ht="14.25" hidden="false" customHeight="true" outlineLevel="0" collapsed="false">
      <c r="A110" s="47"/>
      <c r="B110" s="48"/>
      <c r="C110" s="49" t="n">
        <v>22</v>
      </c>
      <c r="D110" s="4" t="n">
        <v>130</v>
      </c>
      <c r="E110" s="49"/>
      <c r="F110" s="49"/>
      <c r="G110" s="49"/>
      <c r="H110" s="55"/>
      <c r="I110" s="55"/>
      <c r="J110" s="55"/>
      <c r="K110" s="51" t="n">
        <f aca="false">J110+I110+H110+G110+F110+E110</f>
        <v>0</v>
      </c>
      <c r="L110" s="51" t="n">
        <f aca="false">K110*D110</f>
        <v>0</v>
      </c>
      <c r="M110" s="52"/>
      <c r="N110" s="268"/>
      <c r="P110" s="4"/>
      <c r="Q110" s="4"/>
    </row>
    <row r="111" customFormat="false" ht="14.25" hidden="false" customHeight="true" outlineLevel="0" collapsed="false">
      <c r="A111" s="47"/>
      <c r="B111" s="48"/>
      <c r="C111" s="49" t="n">
        <v>24</v>
      </c>
      <c r="D111" s="4" t="n">
        <v>130</v>
      </c>
      <c r="E111" s="49"/>
      <c r="F111" s="49"/>
      <c r="G111" s="49"/>
      <c r="H111" s="55"/>
      <c r="I111" s="55"/>
      <c r="J111" s="55"/>
      <c r="K111" s="51" t="n">
        <f aca="false">J111+I111+H111+G111+F111+E111</f>
        <v>0</v>
      </c>
      <c r="L111" s="51" t="n">
        <f aca="false">K111*D111</f>
        <v>0</v>
      </c>
      <c r="M111" s="52"/>
      <c r="N111" s="268"/>
      <c r="P111" s="4"/>
      <c r="Q111" s="4"/>
    </row>
    <row r="112" customFormat="false" ht="14.25" hidden="false" customHeight="true" outlineLevel="0" collapsed="false">
      <c r="A112" s="47"/>
      <c r="B112" s="48"/>
      <c r="C112" s="49" t="n">
        <v>26</v>
      </c>
      <c r="D112" s="4" t="n">
        <v>145</v>
      </c>
      <c r="E112" s="49"/>
      <c r="F112" s="49"/>
      <c r="G112" s="49"/>
      <c r="H112" s="55"/>
      <c r="I112" s="55"/>
      <c r="J112" s="55"/>
      <c r="K112" s="51" t="n">
        <f aca="false">J112+I112+H112+G112+F112+E112</f>
        <v>0</v>
      </c>
      <c r="L112" s="51" t="n">
        <f aca="false">K112*D112</f>
        <v>0</v>
      </c>
      <c r="M112" s="52"/>
      <c r="N112" s="268"/>
      <c r="P112" s="4"/>
      <c r="Q112" s="4"/>
    </row>
    <row r="113" customFormat="false" ht="13.5" hidden="false" customHeight="true" outlineLevel="0" collapsed="false">
      <c r="A113" s="47"/>
      <c r="B113" s="48"/>
      <c r="C113" s="49" t="n">
        <v>28</v>
      </c>
      <c r="D113" s="4" t="n">
        <v>145</v>
      </c>
      <c r="E113" s="49"/>
      <c r="F113" s="49"/>
      <c r="G113" s="49"/>
      <c r="H113" s="55"/>
      <c r="I113" s="55"/>
      <c r="J113" s="55"/>
      <c r="K113" s="51" t="n">
        <f aca="false">J113+I113+H113+G113+F113+E113</f>
        <v>0</v>
      </c>
      <c r="L113" s="51" t="n">
        <f aca="false">K113*D113</f>
        <v>0</v>
      </c>
      <c r="M113" s="52"/>
      <c r="N113" s="268"/>
      <c r="P113" s="4"/>
      <c r="Q113" s="4"/>
    </row>
    <row r="114" customFormat="false" ht="14.25" hidden="false" customHeight="true" outlineLevel="0" collapsed="false">
      <c r="A114" s="34" t="s">
        <v>639</v>
      </c>
      <c r="B114" s="35" t="s">
        <v>16</v>
      </c>
      <c r="C114" s="36"/>
      <c r="D114" s="512" t="n">
        <v>0</v>
      </c>
      <c r="E114" s="513" t="s">
        <v>25</v>
      </c>
      <c r="F114" s="82" t="s">
        <v>26</v>
      </c>
      <c r="G114" s="59"/>
      <c r="H114" s="60"/>
      <c r="I114" s="89"/>
      <c r="J114" s="89"/>
      <c r="K114" s="44"/>
      <c r="L114" s="45"/>
      <c r="M114" s="46"/>
      <c r="N114" s="268"/>
      <c r="P114" s="4"/>
      <c r="Q114" s="4"/>
    </row>
    <row r="115" customFormat="false" ht="14.25" hidden="false" customHeight="true" outlineLevel="0" collapsed="false">
      <c r="A115" s="97"/>
      <c r="B115" s="48"/>
      <c r="C115" s="49" t="n">
        <v>18</v>
      </c>
      <c r="D115" s="4" t="n">
        <v>155</v>
      </c>
      <c r="E115" s="49"/>
      <c r="F115" s="49"/>
      <c r="G115" s="55"/>
      <c r="H115" s="55"/>
      <c r="I115" s="55"/>
      <c r="J115" s="55"/>
      <c r="K115" s="51" t="n">
        <f aca="false">J115+I115+H115+G115+F115+E115</f>
        <v>0</v>
      </c>
      <c r="L115" s="51" t="n">
        <f aca="false">K115*D115</f>
        <v>0</v>
      </c>
      <c r="M115" s="52"/>
      <c r="N115" s="268"/>
      <c r="P115" s="4"/>
      <c r="Q115" s="4"/>
    </row>
    <row r="116" customFormat="false" ht="14.25" hidden="false" customHeight="true" outlineLevel="0" collapsed="false">
      <c r="A116" s="97"/>
      <c r="B116" s="48"/>
      <c r="C116" s="49" t="n">
        <v>20</v>
      </c>
      <c r="D116" s="4" t="n">
        <v>155</v>
      </c>
      <c r="E116" s="49"/>
      <c r="F116" s="49"/>
      <c r="G116" s="55"/>
      <c r="H116" s="55"/>
      <c r="I116" s="55"/>
      <c r="J116" s="55"/>
      <c r="K116" s="51" t="n">
        <f aca="false">J116+I116+H116+G116+F116+E116</f>
        <v>0</v>
      </c>
      <c r="L116" s="51" t="n">
        <f aca="false">K116*D116</f>
        <v>0</v>
      </c>
      <c r="M116" s="52"/>
      <c r="N116" s="268"/>
      <c r="P116" s="4"/>
      <c r="Q116" s="4"/>
    </row>
    <row r="117" customFormat="false" ht="14.25" hidden="false" customHeight="true" outlineLevel="0" collapsed="false">
      <c r="A117" s="97"/>
      <c r="B117" s="48"/>
      <c r="C117" s="49" t="n">
        <v>22</v>
      </c>
      <c r="D117" s="4" t="n">
        <v>155</v>
      </c>
      <c r="E117" s="49"/>
      <c r="F117" s="49"/>
      <c r="G117" s="55"/>
      <c r="H117" s="55"/>
      <c r="I117" s="55"/>
      <c r="J117" s="55"/>
      <c r="K117" s="51" t="n">
        <f aca="false">J117+I117+H117+G117+F117+E117</f>
        <v>0</v>
      </c>
      <c r="L117" s="51" t="n">
        <f aca="false">K117*D117</f>
        <v>0</v>
      </c>
      <c r="M117" s="52"/>
      <c r="N117" s="268"/>
      <c r="P117" s="4"/>
      <c r="Q117" s="4"/>
    </row>
    <row r="118" customFormat="false" ht="14.25" hidden="false" customHeight="true" outlineLevel="0" collapsed="false">
      <c r="A118" s="97"/>
      <c r="B118" s="48"/>
      <c r="C118" s="49" t="n">
        <v>24</v>
      </c>
      <c r="D118" s="4" t="n">
        <v>175</v>
      </c>
      <c r="E118" s="49"/>
      <c r="F118" s="49"/>
      <c r="G118" s="55"/>
      <c r="H118" s="55"/>
      <c r="I118" s="55"/>
      <c r="J118" s="55"/>
      <c r="K118" s="56"/>
      <c r="L118" s="56"/>
      <c r="M118" s="57"/>
      <c r="N118" s="268"/>
      <c r="P118" s="4"/>
      <c r="Q118" s="4"/>
    </row>
    <row r="119" customFormat="false" ht="15" hidden="false" customHeight="false" outlineLevel="0" collapsed="false">
      <c r="A119" s="167" t="s">
        <v>640</v>
      </c>
      <c r="B119" s="161" t="s">
        <v>320</v>
      </c>
      <c r="C119" s="36"/>
      <c r="D119" s="37" t="n">
        <v>0</v>
      </c>
      <c r="E119" s="444" t="s">
        <v>17</v>
      </c>
      <c r="F119" s="444" t="s">
        <v>187</v>
      </c>
      <c r="G119" s="444" t="s">
        <v>317</v>
      </c>
      <c r="H119" s="444" t="s">
        <v>625</v>
      </c>
      <c r="I119" s="89"/>
      <c r="J119" s="89"/>
      <c r="K119" s="44"/>
      <c r="L119" s="45"/>
      <c r="M119" s="46"/>
      <c r="N119" s="268"/>
      <c r="P119" s="4"/>
      <c r="Q119" s="4"/>
    </row>
    <row r="120" customFormat="false" ht="15" hidden="false" customHeight="false" outlineLevel="0" collapsed="false">
      <c r="A120" s="163"/>
      <c r="B120" s="164"/>
      <c r="C120" s="49" t="n">
        <v>44</v>
      </c>
      <c r="D120" s="4" t="n">
        <v>330</v>
      </c>
      <c r="E120" s="74"/>
      <c r="F120" s="74"/>
      <c r="G120" s="74"/>
      <c r="H120" s="74"/>
      <c r="I120" s="55"/>
      <c r="J120" s="55"/>
      <c r="K120" s="51" t="n">
        <f aca="false">J120+I120+H120+G120+F120+E120</f>
        <v>0</v>
      </c>
      <c r="L120" s="51" t="n">
        <f aca="false">K120*D120</f>
        <v>0</v>
      </c>
      <c r="M120" s="52"/>
      <c r="N120" s="268"/>
      <c r="P120" s="4"/>
      <c r="Q120" s="4"/>
    </row>
    <row r="121" customFormat="false" ht="15" hidden="false" customHeight="false" outlineLevel="0" collapsed="false">
      <c r="A121" s="163"/>
      <c r="B121" s="164"/>
      <c r="C121" s="49" t="n">
        <v>46</v>
      </c>
      <c r="D121" s="4" t="n">
        <v>330</v>
      </c>
      <c r="E121" s="74"/>
      <c r="F121" s="74"/>
      <c r="G121" s="74"/>
      <c r="H121" s="74"/>
      <c r="I121" s="55"/>
      <c r="J121" s="55"/>
      <c r="K121" s="51" t="n">
        <f aca="false">J121+I121+H121+G121+F121+E121</f>
        <v>0</v>
      </c>
      <c r="L121" s="51" t="n">
        <f aca="false">K121*D121</f>
        <v>0</v>
      </c>
      <c r="M121" s="52"/>
      <c r="N121" s="268"/>
      <c r="P121" s="4"/>
      <c r="Q121" s="4"/>
    </row>
    <row r="122" customFormat="false" ht="15" hidden="false" customHeight="false" outlineLevel="0" collapsed="false">
      <c r="A122" s="163"/>
      <c r="B122" s="164"/>
      <c r="C122" s="49" t="n">
        <v>48</v>
      </c>
      <c r="D122" s="4" t="n">
        <v>330</v>
      </c>
      <c r="E122" s="74"/>
      <c r="F122" s="74"/>
      <c r="G122" s="74"/>
      <c r="H122" s="74"/>
      <c r="I122" s="55"/>
      <c r="J122" s="55"/>
      <c r="K122" s="51" t="n">
        <f aca="false">J122+I122+H122+G122+F122+E122</f>
        <v>0</v>
      </c>
      <c r="L122" s="51" t="n">
        <f aca="false">K122*D122</f>
        <v>0</v>
      </c>
      <c r="M122" s="52"/>
      <c r="N122" s="268"/>
      <c r="P122" s="4"/>
      <c r="Q122" s="4"/>
    </row>
    <row r="123" customFormat="false" ht="15" hidden="false" customHeight="false" outlineLevel="0" collapsed="false">
      <c r="A123" s="163"/>
      <c r="B123" s="164"/>
      <c r="C123" s="49" t="n">
        <v>50</v>
      </c>
      <c r="D123" s="4" t="n">
        <v>330</v>
      </c>
      <c r="E123" s="74"/>
      <c r="F123" s="74"/>
      <c r="G123" s="74"/>
      <c r="H123" s="74"/>
      <c r="I123" s="55"/>
      <c r="J123" s="55"/>
      <c r="K123" s="51" t="n">
        <f aca="false">J123+I123+H123+G123+F123+E123</f>
        <v>0</v>
      </c>
      <c r="L123" s="51" t="n">
        <f aca="false">K123*D123</f>
        <v>0</v>
      </c>
      <c r="M123" s="52"/>
      <c r="N123" s="268"/>
      <c r="P123" s="4"/>
      <c r="Q123" s="4"/>
    </row>
    <row r="124" customFormat="false" ht="15" hidden="false" customHeight="false" outlineLevel="0" collapsed="false">
      <c r="A124" s="163"/>
      <c r="B124" s="164"/>
      <c r="C124" s="49" t="n">
        <v>52</v>
      </c>
      <c r="D124" s="4" t="n">
        <v>360</v>
      </c>
      <c r="E124" s="74"/>
      <c r="F124" s="74"/>
      <c r="G124" s="74"/>
      <c r="H124" s="74"/>
      <c r="I124" s="55"/>
      <c r="J124" s="55"/>
      <c r="K124" s="51" t="n">
        <f aca="false">J124+I124+H124+G124+F124+E124</f>
        <v>0</v>
      </c>
      <c r="L124" s="51" t="n">
        <f aca="false">K124*D124</f>
        <v>0</v>
      </c>
      <c r="M124" s="52"/>
      <c r="N124" s="268"/>
      <c r="P124" s="4"/>
      <c r="Q124" s="4"/>
    </row>
    <row r="125" customFormat="false" ht="15" hidden="false" customHeight="false" outlineLevel="0" collapsed="false">
      <c r="A125" s="163"/>
      <c r="B125" s="164"/>
      <c r="C125" s="49" t="n">
        <v>54</v>
      </c>
      <c r="D125" s="4" t="n">
        <v>360</v>
      </c>
      <c r="E125" s="74"/>
      <c r="F125" s="74"/>
      <c r="G125" s="74"/>
      <c r="H125" s="74"/>
      <c r="I125" s="55"/>
      <c r="J125" s="55"/>
      <c r="K125" s="51" t="n">
        <f aca="false">J125+I125+H125+G125+F125+E125</f>
        <v>0</v>
      </c>
      <c r="L125" s="51" t="n">
        <f aca="false">K125*D125</f>
        <v>0</v>
      </c>
      <c r="M125" s="52"/>
      <c r="N125" s="268"/>
      <c r="P125" s="4"/>
      <c r="Q125" s="4"/>
    </row>
    <row r="126" customFormat="false" ht="15" hidden="false" customHeight="false" outlineLevel="0" collapsed="false">
      <c r="A126" s="167" t="s">
        <v>641</v>
      </c>
      <c r="B126" s="161" t="s">
        <v>67</v>
      </c>
      <c r="C126" s="36"/>
      <c r="D126" s="37" t="n">
        <v>0</v>
      </c>
      <c r="E126" s="444" t="s">
        <v>17</v>
      </c>
      <c r="F126" s="444" t="s">
        <v>187</v>
      </c>
      <c r="G126" s="444" t="s">
        <v>317</v>
      </c>
      <c r="H126" s="444" t="s">
        <v>625</v>
      </c>
      <c r="I126" s="89"/>
      <c r="J126" s="89"/>
      <c r="K126" s="44"/>
      <c r="L126" s="45"/>
      <c r="M126" s="46"/>
      <c r="N126" s="268"/>
      <c r="P126" s="4"/>
      <c r="Q126" s="4"/>
    </row>
    <row r="127" customFormat="false" ht="15" hidden="false" customHeight="false" outlineLevel="0" collapsed="false">
      <c r="A127" s="163"/>
      <c r="B127" s="164"/>
      <c r="C127" s="49" t="n">
        <v>44</v>
      </c>
      <c r="D127" s="4" t="n">
        <v>290</v>
      </c>
      <c r="E127" s="74"/>
      <c r="F127" s="74"/>
      <c r="G127" s="74"/>
      <c r="H127" s="74"/>
      <c r="I127" s="55"/>
      <c r="J127" s="55"/>
      <c r="K127" s="51" t="n">
        <f aca="false">J127+I127+H127+G127+F127+E127</f>
        <v>0</v>
      </c>
      <c r="L127" s="51" t="n">
        <f aca="false">K127*D127</f>
        <v>0</v>
      </c>
      <c r="M127" s="52"/>
      <c r="N127" s="268"/>
      <c r="P127" s="4"/>
      <c r="Q127" s="4"/>
    </row>
    <row r="128" customFormat="false" ht="15" hidden="false" customHeight="false" outlineLevel="0" collapsed="false">
      <c r="A128" s="163"/>
      <c r="B128" s="164"/>
      <c r="C128" s="49" t="n">
        <v>46</v>
      </c>
      <c r="D128" s="4" t="n">
        <v>290</v>
      </c>
      <c r="E128" s="74"/>
      <c r="F128" s="74"/>
      <c r="G128" s="74"/>
      <c r="H128" s="74"/>
      <c r="I128" s="55"/>
      <c r="J128" s="55"/>
      <c r="K128" s="51" t="n">
        <f aca="false">J128+I128+H128+G128+F128+E128</f>
        <v>0</v>
      </c>
      <c r="L128" s="51" t="n">
        <f aca="false">K128*D128</f>
        <v>0</v>
      </c>
      <c r="M128" s="52"/>
      <c r="N128" s="268"/>
      <c r="P128" s="4"/>
      <c r="Q128" s="4"/>
    </row>
    <row r="129" customFormat="false" ht="15" hidden="false" customHeight="false" outlineLevel="0" collapsed="false">
      <c r="A129" s="163"/>
      <c r="B129" s="164"/>
      <c r="C129" s="49" t="n">
        <v>48</v>
      </c>
      <c r="D129" s="4" t="n">
        <v>290</v>
      </c>
      <c r="E129" s="74"/>
      <c r="F129" s="74"/>
      <c r="G129" s="74"/>
      <c r="H129" s="74"/>
      <c r="I129" s="55"/>
      <c r="J129" s="55"/>
      <c r="K129" s="51" t="n">
        <f aca="false">J129+I129+H129+G129+F129+E129</f>
        <v>0</v>
      </c>
      <c r="L129" s="51" t="n">
        <f aca="false">K129*D129</f>
        <v>0</v>
      </c>
      <c r="M129" s="52"/>
      <c r="N129" s="268"/>
      <c r="P129" s="4"/>
      <c r="Q129" s="4"/>
    </row>
    <row r="130" customFormat="false" ht="15" hidden="false" customHeight="false" outlineLevel="0" collapsed="false">
      <c r="A130" s="163"/>
      <c r="B130" s="164"/>
      <c r="C130" s="49" t="n">
        <v>50</v>
      </c>
      <c r="D130" s="4" t="n">
        <v>290</v>
      </c>
      <c r="E130" s="74"/>
      <c r="F130" s="74"/>
      <c r="G130" s="74"/>
      <c r="H130" s="74"/>
      <c r="I130" s="55"/>
      <c r="J130" s="55"/>
      <c r="K130" s="51" t="n">
        <f aca="false">J130+I130+H130+G130+F130+E130</f>
        <v>0</v>
      </c>
      <c r="L130" s="51" t="n">
        <f aca="false">K130*D130</f>
        <v>0</v>
      </c>
      <c r="M130" s="52"/>
      <c r="N130" s="268"/>
      <c r="P130" s="4"/>
      <c r="Q130" s="4"/>
    </row>
    <row r="131" customFormat="false" ht="15" hidden="false" customHeight="false" outlineLevel="0" collapsed="false">
      <c r="A131" s="163"/>
      <c r="B131" s="164"/>
      <c r="C131" s="49" t="n">
        <v>52</v>
      </c>
      <c r="D131" s="4" t="n">
        <v>310</v>
      </c>
      <c r="E131" s="74"/>
      <c r="F131" s="74"/>
      <c r="G131" s="74"/>
      <c r="H131" s="74"/>
      <c r="I131" s="55"/>
      <c r="J131" s="55"/>
      <c r="K131" s="51" t="n">
        <f aca="false">J131+I131+H131+G131+F131+E131</f>
        <v>0</v>
      </c>
      <c r="L131" s="51" t="n">
        <f aca="false">K131*D131</f>
        <v>0</v>
      </c>
      <c r="M131" s="52"/>
      <c r="N131" s="268"/>
      <c r="P131" s="4"/>
      <c r="Q131" s="4"/>
    </row>
    <row r="132" customFormat="false" ht="15" hidden="false" customHeight="false" outlineLevel="0" collapsed="false">
      <c r="A132" s="163"/>
      <c r="B132" s="164"/>
      <c r="C132" s="49" t="n">
        <v>54</v>
      </c>
      <c r="D132" s="4" t="n">
        <v>310</v>
      </c>
      <c r="E132" s="74"/>
      <c r="F132" s="74"/>
      <c r="G132" s="74"/>
      <c r="H132" s="74"/>
      <c r="I132" s="55"/>
      <c r="J132" s="55"/>
      <c r="K132" s="51" t="n">
        <f aca="false">J132+I132+H132+G132+F132+E132</f>
        <v>0</v>
      </c>
      <c r="L132" s="51" t="n">
        <f aca="false">K132*D132</f>
        <v>0</v>
      </c>
      <c r="M132" s="52"/>
      <c r="N132" s="268"/>
      <c r="P132" s="4"/>
      <c r="Q132" s="4"/>
    </row>
    <row r="133" customFormat="false" ht="17.25" hidden="false" customHeight="true" outlineLevel="0" collapsed="false">
      <c r="A133" s="167" t="s">
        <v>642</v>
      </c>
      <c r="B133" s="161" t="s">
        <v>320</v>
      </c>
      <c r="C133" s="333"/>
      <c r="D133" s="216" t="n">
        <v>0</v>
      </c>
      <c r="E133" s="444" t="s">
        <v>549</v>
      </c>
      <c r="F133" s="444" t="s">
        <v>187</v>
      </c>
      <c r="G133" s="444" t="s">
        <v>317</v>
      </c>
      <c r="H133" s="456"/>
      <c r="I133" s="456"/>
      <c r="J133" s="456"/>
      <c r="K133" s="514"/>
      <c r="L133" s="515"/>
      <c r="M133" s="237"/>
      <c r="N133" s="268"/>
      <c r="P133" s="4"/>
      <c r="Q133" s="4"/>
    </row>
    <row r="134" customFormat="false" ht="15" hidden="false" customHeight="false" outlineLevel="0" collapsed="false">
      <c r="A134" s="163"/>
      <c r="B134" s="337"/>
      <c r="C134" s="338" t="n">
        <v>44</v>
      </c>
      <c r="D134" s="4" t="n">
        <v>290</v>
      </c>
      <c r="E134" s="338"/>
      <c r="F134" s="338"/>
      <c r="G134" s="338"/>
      <c r="H134" s="339"/>
      <c r="I134" s="339"/>
      <c r="J134" s="339"/>
      <c r="K134" s="384" t="n">
        <f aca="false">J134+I134+H134+G134+F134+E134</f>
        <v>0</v>
      </c>
      <c r="L134" s="384" t="n">
        <f aca="false">K134*D134</f>
        <v>0</v>
      </c>
      <c r="M134" s="242"/>
      <c r="N134" s="268"/>
      <c r="P134" s="4"/>
      <c r="Q134" s="4"/>
    </row>
    <row r="135" customFormat="false" ht="15" hidden="false" customHeight="false" outlineLevel="0" collapsed="false">
      <c r="A135" s="163"/>
      <c r="B135" s="337"/>
      <c r="C135" s="338" t="n">
        <v>46</v>
      </c>
      <c r="D135" s="4" t="n">
        <v>290</v>
      </c>
      <c r="E135" s="338"/>
      <c r="F135" s="338"/>
      <c r="G135" s="338"/>
      <c r="H135" s="339"/>
      <c r="I135" s="339"/>
      <c r="J135" s="339"/>
      <c r="K135" s="384" t="n">
        <f aca="false">J135+I135+H135+G135+F135+E135</f>
        <v>0</v>
      </c>
      <c r="L135" s="384" t="n">
        <f aca="false">K135*D135</f>
        <v>0</v>
      </c>
      <c r="M135" s="242"/>
      <c r="N135" s="268"/>
      <c r="P135" s="4"/>
      <c r="Q135" s="4"/>
    </row>
    <row r="136" customFormat="false" ht="15" hidden="false" customHeight="false" outlineLevel="0" collapsed="false">
      <c r="A136" s="163"/>
      <c r="B136" s="337"/>
      <c r="C136" s="338" t="n">
        <v>48</v>
      </c>
      <c r="D136" s="4" t="n">
        <v>290</v>
      </c>
      <c r="E136" s="338"/>
      <c r="F136" s="338"/>
      <c r="G136" s="338"/>
      <c r="H136" s="339"/>
      <c r="I136" s="339"/>
      <c r="J136" s="339"/>
      <c r="K136" s="384" t="n">
        <f aca="false">J136+I136+H136+G136+F136+E136</f>
        <v>0</v>
      </c>
      <c r="L136" s="384" t="n">
        <f aca="false">K136*D136</f>
        <v>0</v>
      </c>
      <c r="M136" s="242"/>
      <c r="N136" s="268"/>
      <c r="P136" s="4"/>
      <c r="Q136" s="4"/>
    </row>
    <row r="137" customFormat="false" ht="15" hidden="false" customHeight="false" outlineLevel="0" collapsed="false">
      <c r="A137" s="163"/>
      <c r="B137" s="337"/>
      <c r="C137" s="338" t="n">
        <v>50</v>
      </c>
      <c r="D137" s="4" t="n">
        <v>290</v>
      </c>
      <c r="E137" s="338"/>
      <c r="F137" s="338"/>
      <c r="G137" s="338"/>
      <c r="H137" s="339"/>
      <c r="I137" s="339"/>
      <c r="J137" s="339"/>
      <c r="K137" s="384" t="n">
        <f aca="false">J137+I137+H137+G137+F137+E137</f>
        <v>0</v>
      </c>
      <c r="L137" s="384" t="n">
        <f aca="false">K137*D137</f>
        <v>0</v>
      </c>
      <c r="M137" s="242"/>
      <c r="N137" s="268"/>
      <c r="P137" s="4"/>
      <c r="Q137" s="4"/>
    </row>
    <row r="138" customFormat="false" ht="15" hidden="false" customHeight="false" outlineLevel="0" collapsed="false">
      <c r="A138" s="163"/>
      <c r="B138" s="337"/>
      <c r="C138" s="338" t="n">
        <v>52</v>
      </c>
      <c r="D138" s="4" t="n">
        <v>310</v>
      </c>
      <c r="E138" s="338"/>
      <c r="F138" s="338"/>
      <c r="G138" s="338"/>
      <c r="H138" s="339"/>
      <c r="I138" s="339"/>
      <c r="J138" s="339"/>
      <c r="K138" s="384" t="n">
        <f aca="false">J138+I138+H138+G138+F138+E138</f>
        <v>0</v>
      </c>
      <c r="L138" s="384" t="n">
        <f aca="false">K138*D138</f>
        <v>0</v>
      </c>
      <c r="M138" s="242"/>
      <c r="N138" s="268"/>
      <c r="P138" s="4"/>
      <c r="Q138" s="4"/>
    </row>
    <row r="139" customFormat="false" ht="15" hidden="false" customHeight="false" outlineLevel="0" collapsed="false">
      <c r="A139" s="163"/>
      <c r="B139" s="337"/>
      <c r="C139" s="338" t="n">
        <v>54</v>
      </c>
      <c r="D139" s="4" t="n">
        <v>310</v>
      </c>
      <c r="E139" s="338"/>
      <c r="F139" s="338"/>
      <c r="G139" s="338"/>
      <c r="H139" s="339"/>
      <c r="I139" s="339"/>
      <c r="J139" s="339"/>
      <c r="K139" s="384" t="n">
        <f aca="false">J139+I139+H139+G139+F139+E139</f>
        <v>0</v>
      </c>
      <c r="L139" s="384" t="n">
        <f aca="false">K139*D139</f>
        <v>0</v>
      </c>
      <c r="M139" s="242"/>
      <c r="N139" s="268"/>
      <c r="P139" s="4"/>
      <c r="Q139" s="4"/>
    </row>
    <row r="140" customFormat="false" ht="12" hidden="false" customHeight="true" outlineLevel="0" collapsed="false">
      <c r="A140" s="163"/>
      <c r="B140" s="337"/>
      <c r="C140" s="338" t="n">
        <v>56</v>
      </c>
      <c r="D140" s="4" t="n">
        <v>340</v>
      </c>
      <c r="E140" s="338"/>
      <c r="F140" s="338"/>
      <c r="G140" s="338"/>
      <c r="H140" s="339"/>
      <c r="I140" s="339"/>
      <c r="J140" s="339"/>
      <c r="K140" s="384" t="n">
        <f aca="false">J140+I140+H140+G140+F140+E140</f>
        <v>0</v>
      </c>
      <c r="L140" s="384" t="n">
        <f aca="false">K140*D140</f>
        <v>0</v>
      </c>
      <c r="M140" s="242"/>
      <c r="N140" s="268"/>
      <c r="P140" s="4"/>
      <c r="Q140" s="4"/>
    </row>
    <row r="141" customFormat="false" ht="15" hidden="false" customHeight="false" outlineLevel="0" collapsed="false">
      <c r="A141" s="502" t="s">
        <v>643</v>
      </c>
      <c r="B141" s="161" t="s">
        <v>71</v>
      </c>
      <c r="C141" s="36"/>
      <c r="D141" s="37" t="n">
        <v>0</v>
      </c>
      <c r="E141" s="444" t="s">
        <v>317</v>
      </c>
      <c r="F141" s="444" t="s">
        <v>187</v>
      </c>
      <c r="G141" s="444" t="s">
        <v>625</v>
      </c>
      <c r="H141" s="78" t="s">
        <v>208</v>
      </c>
      <c r="I141" s="445" t="s">
        <v>644</v>
      </c>
      <c r="J141" s="89"/>
      <c r="K141" s="44"/>
      <c r="L141" s="45"/>
      <c r="M141" s="46"/>
      <c r="N141" s="268"/>
      <c r="P141" s="4"/>
      <c r="Q141" s="4"/>
    </row>
    <row r="142" customFormat="false" ht="14.25" hidden="false" customHeight="true" outlineLevel="0" collapsed="false">
      <c r="A142" s="163"/>
      <c r="B142" s="164"/>
      <c r="C142" s="49" t="n">
        <v>44</v>
      </c>
      <c r="D142" s="516" t="n">
        <v>305</v>
      </c>
      <c r="E142" s="49"/>
      <c r="F142" s="80"/>
      <c r="G142" s="80"/>
      <c r="H142" s="80"/>
      <c r="I142" s="80"/>
      <c r="J142" s="55"/>
      <c r="K142" s="51" t="n">
        <f aca="false">J142+I142+H142+G142+F142+E142</f>
        <v>0</v>
      </c>
      <c r="L142" s="51" t="n">
        <f aca="false">K142*D142</f>
        <v>0</v>
      </c>
      <c r="M142" s="52"/>
      <c r="N142" s="268"/>
      <c r="P142" s="4"/>
      <c r="Q142" s="4"/>
    </row>
    <row r="143" customFormat="false" ht="14.25" hidden="false" customHeight="true" outlineLevel="0" collapsed="false">
      <c r="A143" s="163"/>
      <c r="B143" s="164"/>
      <c r="C143" s="49" t="n">
        <v>46</v>
      </c>
      <c r="D143" s="516" t="n">
        <v>305</v>
      </c>
      <c r="E143" s="49"/>
      <c r="F143" s="80"/>
      <c r="G143" s="80"/>
      <c r="H143" s="80"/>
      <c r="I143" s="80"/>
      <c r="J143" s="55"/>
      <c r="K143" s="51" t="n">
        <f aca="false">J143+I143+H143+G143+F143+E143</f>
        <v>0</v>
      </c>
      <c r="L143" s="51" t="n">
        <f aca="false">K143*D143</f>
        <v>0</v>
      </c>
      <c r="M143" s="52"/>
      <c r="N143" s="268"/>
      <c r="P143" s="4"/>
      <c r="Q143" s="4"/>
    </row>
    <row r="144" customFormat="false" ht="14.25" hidden="false" customHeight="true" outlineLevel="0" collapsed="false">
      <c r="A144" s="163"/>
      <c r="B144" s="164"/>
      <c r="C144" s="49" t="n">
        <v>48</v>
      </c>
      <c r="D144" s="516" t="n">
        <v>305</v>
      </c>
      <c r="E144" s="49"/>
      <c r="F144" s="80"/>
      <c r="G144" s="80"/>
      <c r="H144" s="80"/>
      <c r="I144" s="80"/>
      <c r="J144" s="55"/>
      <c r="K144" s="51" t="n">
        <f aca="false">J144+I144+H144+G144+F144+E144</f>
        <v>0</v>
      </c>
      <c r="L144" s="51" t="n">
        <f aca="false">K144*D144</f>
        <v>0</v>
      </c>
      <c r="M144" s="52"/>
      <c r="N144" s="268"/>
      <c r="P144" s="4"/>
      <c r="Q144" s="4"/>
    </row>
    <row r="145" customFormat="false" ht="14.25" hidden="false" customHeight="true" outlineLevel="0" collapsed="false">
      <c r="A145" s="163"/>
      <c r="B145" s="164"/>
      <c r="C145" s="49" t="n">
        <v>50</v>
      </c>
      <c r="D145" s="516" t="n">
        <v>305</v>
      </c>
      <c r="E145" s="49"/>
      <c r="F145" s="80"/>
      <c r="G145" s="80"/>
      <c r="H145" s="80"/>
      <c r="I145" s="80"/>
      <c r="J145" s="55"/>
      <c r="K145" s="51" t="n">
        <f aca="false">J145+I145+H145+G145+F145+E145</f>
        <v>0</v>
      </c>
      <c r="L145" s="51" t="n">
        <f aca="false">K145*D145</f>
        <v>0</v>
      </c>
      <c r="M145" s="52"/>
      <c r="N145" s="268"/>
      <c r="P145" s="4"/>
      <c r="Q145" s="4"/>
    </row>
    <row r="146" customFormat="false" ht="14.25" hidden="false" customHeight="true" outlineLevel="0" collapsed="false">
      <c r="A146" s="163"/>
      <c r="B146" s="164"/>
      <c r="C146" s="49" t="n">
        <v>52</v>
      </c>
      <c r="D146" s="516" t="n">
        <v>340</v>
      </c>
      <c r="E146" s="49"/>
      <c r="F146" s="80"/>
      <c r="G146" s="80"/>
      <c r="H146" s="80"/>
      <c r="I146" s="80"/>
      <c r="J146" s="55"/>
      <c r="K146" s="51" t="n">
        <f aca="false">J146+I146+H146+G146+F146+E146</f>
        <v>0</v>
      </c>
      <c r="L146" s="51" t="n">
        <f aca="false">K146*D146</f>
        <v>0</v>
      </c>
      <c r="M146" s="52"/>
      <c r="N146" s="268"/>
      <c r="P146" s="4"/>
      <c r="Q146" s="4"/>
    </row>
    <row r="147" customFormat="false" ht="14.25" hidden="false" customHeight="true" outlineLevel="0" collapsed="false">
      <c r="A147" s="163"/>
      <c r="B147" s="164"/>
      <c r="C147" s="49" t="n">
        <v>54</v>
      </c>
      <c r="D147" s="516" t="n">
        <v>340</v>
      </c>
      <c r="E147" s="49"/>
      <c r="F147" s="80"/>
      <c r="G147" s="80"/>
      <c r="H147" s="80"/>
      <c r="I147" s="80"/>
      <c r="J147" s="55"/>
      <c r="K147" s="51" t="n">
        <f aca="false">J147+I147+H147+G147+F147+E147</f>
        <v>0</v>
      </c>
      <c r="L147" s="51" t="n">
        <f aca="false">K147*D147</f>
        <v>0</v>
      </c>
      <c r="M147" s="52"/>
      <c r="N147" s="268"/>
      <c r="P147" s="4"/>
      <c r="Q147" s="4"/>
    </row>
    <row r="148" customFormat="false" ht="14.25" hidden="false" customHeight="true" outlineLevel="0" collapsed="false">
      <c r="A148" s="163"/>
      <c r="B148" s="164"/>
      <c r="C148" s="49" t="n">
        <v>56</v>
      </c>
      <c r="D148" s="4" t="n">
        <v>390</v>
      </c>
      <c r="E148" s="49"/>
      <c r="F148" s="80"/>
      <c r="G148" s="80"/>
      <c r="H148" s="80"/>
      <c r="I148" s="80"/>
      <c r="J148" s="55"/>
      <c r="K148" s="51" t="n">
        <f aca="false">J148+I148+H148+G148+F148+E148</f>
        <v>0</v>
      </c>
      <c r="L148" s="51" t="n">
        <f aca="false">K148*D148</f>
        <v>0</v>
      </c>
      <c r="M148" s="52"/>
      <c r="N148" s="268"/>
      <c r="P148" s="4"/>
      <c r="Q148" s="4"/>
    </row>
    <row r="149" customFormat="false" ht="15" hidden="false" customHeight="false" outlineLevel="0" collapsed="false">
      <c r="A149" s="502" t="s">
        <v>645</v>
      </c>
      <c r="B149" s="161" t="s">
        <v>71</v>
      </c>
      <c r="C149" s="36"/>
      <c r="D149" s="37" t="n">
        <v>0</v>
      </c>
      <c r="E149" s="444" t="s">
        <v>17</v>
      </c>
      <c r="F149" s="445" t="s">
        <v>625</v>
      </c>
      <c r="G149" s="445" t="s">
        <v>646</v>
      </c>
      <c r="H149" s="445" t="s">
        <v>334</v>
      </c>
      <c r="I149" s="89"/>
      <c r="J149" s="89"/>
      <c r="K149" s="44"/>
      <c r="L149" s="45"/>
      <c r="M149" s="46"/>
      <c r="N149" s="268"/>
      <c r="P149" s="4"/>
      <c r="Q149" s="4"/>
    </row>
    <row r="150" customFormat="false" ht="15" hidden="false" customHeight="false" outlineLevel="0" collapsed="false">
      <c r="A150" s="163"/>
      <c r="B150" s="164"/>
      <c r="C150" s="49" t="n">
        <v>44</v>
      </c>
      <c r="D150" s="516" t="n">
        <v>305</v>
      </c>
      <c r="E150" s="49"/>
      <c r="F150" s="49"/>
      <c r="G150" s="49"/>
      <c r="H150" s="49"/>
      <c r="I150" s="55"/>
      <c r="J150" s="55"/>
      <c r="K150" s="51" t="n">
        <f aca="false">J150+I150+H150+G150+F150+E150</f>
        <v>0</v>
      </c>
      <c r="L150" s="51" t="n">
        <f aca="false">K150*D150</f>
        <v>0</v>
      </c>
      <c r="M150" s="52"/>
      <c r="N150" s="268"/>
      <c r="P150" s="4"/>
      <c r="Q150" s="4"/>
    </row>
    <row r="151" customFormat="false" ht="15.75" hidden="false" customHeight="true" outlineLevel="0" collapsed="false">
      <c r="A151" s="163"/>
      <c r="B151" s="164"/>
      <c r="C151" s="49" t="n">
        <v>46</v>
      </c>
      <c r="D151" s="516" t="n">
        <v>305</v>
      </c>
      <c r="E151" s="49"/>
      <c r="F151" s="49"/>
      <c r="G151" s="49"/>
      <c r="H151" s="49"/>
      <c r="I151" s="55"/>
      <c r="J151" s="55"/>
      <c r="K151" s="51" t="n">
        <f aca="false">J151+I151+H151+G151+F151+E151</f>
        <v>0</v>
      </c>
      <c r="L151" s="51" t="n">
        <f aca="false">K151*D151</f>
        <v>0</v>
      </c>
      <c r="M151" s="52"/>
      <c r="N151" s="268"/>
      <c r="P151" s="4"/>
      <c r="Q151" s="4"/>
    </row>
    <row r="152" customFormat="false" ht="15" hidden="false" customHeight="false" outlineLevel="0" collapsed="false">
      <c r="A152" s="163"/>
      <c r="B152" s="164"/>
      <c r="C152" s="49" t="n">
        <v>48</v>
      </c>
      <c r="D152" s="516" t="n">
        <v>305</v>
      </c>
      <c r="E152" s="49"/>
      <c r="F152" s="49"/>
      <c r="G152" s="49"/>
      <c r="H152" s="49"/>
      <c r="I152" s="55"/>
      <c r="J152" s="55"/>
      <c r="K152" s="51" t="n">
        <f aca="false">J152+I152+H152+G152+F152+E152</f>
        <v>0</v>
      </c>
      <c r="L152" s="51" t="n">
        <f aca="false">K152*D152</f>
        <v>0</v>
      </c>
      <c r="M152" s="52"/>
      <c r="N152" s="268"/>
      <c r="P152" s="4"/>
      <c r="Q152" s="4"/>
    </row>
    <row r="153" customFormat="false" ht="15" hidden="false" customHeight="false" outlineLevel="0" collapsed="false">
      <c r="A153" s="163"/>
      <c r="B153" s="164"/>
      <c r="C153" s="49" t="n">
        <v>50</v>
      </c>
      <c r="D153" s="516" t="n">
        <v>305</v>
      </c>
      <c r="E153" s="49"/>
      <c r="F153" s="49"/>
      <c r="G153" s="49"/>
      <c r="H153" s="49"/>
      <c r="I153" s="55"/>
      <c r="J153" s="55"/>
      <c r="K153" s="51" t="n">
        <f aca="false">J153+I153+H153+G153+F153+E153</f>
        <v>0</v>
      </c>
      <c r="L153" s="51" t="n">
        <f aca="false">K153*D153</f>
        <v>0</v>
      </c>
      <c r="M153" s="52"/>
      <c r="N153" s="268"/>
      <c r="P153" s="4"/>
      <c r="Q153" s="4"/>
    </row>
    <row r="154" customFormat="false" ht="15" hidden="false" customHeight="false" outlineLevel="0" collapsed="false">
      <c r="A154" s="163"/>
      <c r="B154" s="164"/>
      <c r="C154" s="49" t="n">
        <v>52</v>
      </c>
      <c r="D154" s="516" t="n">
        <v>340</v>
      </c>
      <c r="E154" s="49"/>
      <c r="F154" s="49"/>
      <c r="G154" s="49"/>
      <c r="H154" s="49"/>
      <c r="I154" s="55"/>
      <c r="J154" s="55"/>
      <c r="K154" s="51" t="n">
        <f aca="false">J154+I154+H154+G154+F154+E154</f>
        <v>0</v>
      </c>
      <c r="L154" s="51" t="n">
        <f aca="false">K154*D154</f>
        <v>0</v>
      </c>
      <c r="M154" s="52"/>
      <c r="N154" s="268"/>
      <c r="P154" s="4"/>
      <c r="Q154" s="4"/>
    </row>
    <row r="155" customFormat="false" ht="15" hidden="false" customHeight="false" outlineLevel="0" collapsed="false">
      <c r="A155" s="169"/>
      <c r="B155" s="293"/>
      <c r="C155" s="64" t="n">
        <v>54</v>
      </c>
      <c r="D155" s="392" t="n">
        <v>340</v>
      </c>
      <c r="E155" s="64"/>
      <c r="F155" s="64"/>
      <c r="G155" s="64"/>
      <c r="H155" s="64"/>
      <c r="I155" s="66"/>
      <c r="J155" s="66"/>
      <c r="K155" s="67" t="n">
        <f aca="false">J155+I155+H155+G155+F155+E155</f>
        <v>0</v>
      </c>
      <c r="L155" s="67" t="n">
        <f aca="false">K155*D155</f>
        <v>0</v>
      </c>
      <c r="M155" s="68"/>
      <c r="N155" s="268"/>
      <c r="P155" s="4"/>
      <c r="Q155" s="4"/>
    </row>
    <row r="156" customFormat="false" ht="15" hidden="false" customHeight="false" outlineLevel="0" collapsed="false">
      <c r="A156" s="502" t="s">
        <v>647</v>
      </c>
      <c r="B156" s="161" t="s">
        <v>71</v>
      </c>
      <c r="C156" s="36"/>
      <c r="D156" s="37" t="n">
        <v>0</v>
      </c>
      <c r="E156" s="444" t="s">
        <v>17</v>
      </c>
      <c r="F156" s="445" t="s">
        <v>625</v>
      </c>
      <c r="G156" s="445" t="s">
        <v>646</v>
      </c>
      <c r="H156" s="445" t="s">
        <v>334</v>
      </c>
      <c r="I156" s="89"/>
      <c r="J156" s="89"/>
      <c r="K156" s="44"/>
      <c r="L156" s="45"/>
      <c r="M156" s="46"/>
      <c r="N156" s="268"/>
      <c r="P156" s="4"/>
      <c r="Q156" s="4"/>
    </row>
    <row r="157" customFormat="false" ht="15" hidden="false" customHeight="false" outlineLevel="0" collapsed="false">
      <c r="A157" s="163"/>
      <c r="B157" s="164"/>
      <c r="C157" s="49" t="n">
        <v>44</v>
      </c>
      <c r="D157" s="516" t="n">
        <v>332</v>
      </c>
      <c r="E157" s="49"/>
      <c r="F157" s="49"/>
      <c r="G157" s="49"/>
      <c r="H157" s="49"/>
      <c r="I157" s="55"/>
      <c r="J157" s="55"/>
      <c r="K157" s="51" t="n">
        <f aca="false">J157+I157+H157+G157+F157+E157</f>
        <v>0</v>
      </c>
      <c r="L157" s="51" t="n">
        <f aca="false">K157*D157</f>
        <v>0</v>
      </c>
      <c r="M157" s="52"/>
      <c r="N157" s="268"/>
      <c r="P157" s="4"/>
      <c r="Q157" s="4"/>
    </row>
    <row r="158" customFormat="false" ht="15" hidden="false" customHeight="false" outlineLevel="0" collapsed="false">
      <c r="A158" s="163"/>
      <c r="B158" s="164"/>
      <c r="C158" s="49" t="n">
        <v>46</v>
      </c>
      <c r="D158" s="516" t="n">
        <v>332</v>
      </c>
      <c r="E158" s="49"/>
      <c r="F158" s="49"/>
      <c r="G158" s="49"/>
      <c r="H158" s="49"/>
      <c r="I158" s="55"/>
      <c r="J158" s="55"/>
      <c r="K158" s="51" t="n">
        <f aca="false">J158+I158+H158+G158+F158+E158</f>
        <v>0</v>
      </c>
      <c r="L158" s="51" t="n">
        <f aca="false">K158*D158</f>
        <v>0</v>
      </c>
      <c r="M158" s="52"/>
      <c r="N158" s="268"/>
      <c r="P158" s="4"/>
      <c r="Q158" s="4"/>
    </row>
    <row r="159" customFormat="false" ht="15" hidden="false" customHeight="false" outlineLevel="0" collapsed="false">
      <c r="A159" s="163"/>
      <c r="B159" s="164"/>
      <c r="C159" s="49" t="n">
        <v>48</v>
      </c>
      <c r="D159" s="516" t="n">
        <v>332</v>
      </c>
      <c r="E159" s="49"/>
      <c r="F159" s="49"/>
      <c r="G159" s="49"/>
      <c r="H159" s="49"/>
      <c r="I159" s="55"/>
      <c r="J159" s="55"/>
      <c r="K159" s="51" t="n">
        <f aca="false">J159+I159+H159+G159+F159+E159</f>
        <v>0</v>
      </c>
      <c r="L159" s="51" t="n">
        <f aca="false">K159*D159</f>
        <v>0</v>
      </c>
      <c r="M159" s="52"/>
      <c r="N159" s="268"/>
      <c r="P159" s="4"/>
      <c r="Q159" s="4"/>
    </row>
    <row r="160" customFormat="false" ht="15" hidden="false" customHeight="false" outlineLevel="0" collapsed="false">
      <c r="A160" s="163"/>
      <c r="B160" s="164"/>
      <c r="C160" s="49" t="n">
        <v>50</v>
      </c>
      <c r="D160" s="516" t="n">
        <v>332</v>
      </c>
      <c r="E160" s="49"/>
      <c r="F160" s="49"/>
      <c r="G160" s="49"/>
      <c r="H160" s="49"/>
      <c r="I160" s="55"/>
      <c r="J160" s="55"/>
      <c r="K160" s="51" t="n">
        <f aca="false">J160+I160+H160+G160+F160+E160</f>
        <v>0</v>
      </c>
      <c r="L160" s="51" t="n">
        <f aca="false">K160*D160</f>
        <v>0</v>
      </c>
      <c r="M160" s="52"/>
      <c r="N160" s="268"/>
      <c r="P160" s="4"/>
      <c r="Q160" s="4"/>
    </row>
    <row r="161" customFormat="false" ht="15" hidden="false" customHeight="false" outlineLevel="0" collapsed="false">
      <c r="A161" s="163"/>
      <c r="B161" s="164"/>
      <c r="C161" s="49" t="n">
        <v>52</v>
      </c>
      <c r="D161" s="516" t="n">
        <v>351</v>
      </c>
      <c r="E161" s="49"/>
      <c r="F161" s="49"/>
      <c r="G161" s="49"/>
      <c r="H161" s="49"/>
      <c r="I161" s="55"/>
      <c r="J161" s="55"/>
      <c r="K161" s="51" t="n">
        <f aca="false">J161+I161+H161+G161+F161+E161</f>
        <v>0</v>
      </c>
      <c r="L161" s="51" t="n">
        <f aca="false">K161*D161</f>
        <v>0</v>
      </c>
      <c r="M161" s="52"/>
      <c r="N161" s="268"/>
      <c r="P161" s="4"/>
      <c r="Q161" s="4"/>
    </row>
    <row r="162" customFormat="false" ht="15" hidden="false" customHeight="false" outlineLevel="0" collapsed="false">
      <c r="A162" s="169"/>
      <c r="B162" s="293"/>
      <c r="C162" s="64" t="n">
        <v>54</v>
      </c>
      <c r="D162" s="392" t="n">
        <v>351</v>
      </c>
      <c r="E162" s="64"/>
      <c r="F162" s="64"/>
      <c r="G162" s="64"/>
      <c r="H162" s="64"/>
      <c r="I162" s="66"/>
      <c r="J162" s="66"/>
      <c r="K162" s="67" t="n">
        <f aca="false">J162+I162+H162+G162+F162+E162</f>
        <v>0</v>
      </c>
      <c r="L162" s="67" t="n">
        <f aca="false">K162*D162</f>
        <v>0</v>
      </c>
      <c r="M162" s="68"/>
      <c r="N162" s="268"/>
      <c r="P162" s="4"/>
      <c r="Q162" s="4"/>
    </row>
    <row r="163" customFormat="false" ht="14.25" hidden="false" customHeight="false" outlineLevel="0" collapsed="false">
      <c r="A163" s="350" t="s">
        <v>648</v>
      </c>
      <c r="B163" s="337" t="s">
        <v>320</v>
      </c>
      <c r="C163" s="49"/>
      <c r="D163" s="253" t="n">
        <v>0</v>
      </c>
      <c r="E163" s="440" t="s">
        <v>17</v>
      </c>
      <c r="F163" s="105"/>
      <c r="G163" s="105"/>
      <c r="H163" s="105"/>
      <c r="I163" s="105"/>
      <c r="J163" s="55"/>
      <c r="K163" s="106"/>
      <c r="L163" s="51"/>
      <c r="M163" s="52"/>
      <c r="N163" s="268"/>
      <c r="P163" s="4"/>
      <c r="Q163" s="4"/>
    </row>
    <row r="164" customFormat="false" ht="15" hidden="false" customHeight="false" outlineLevel="0" collapsed="false">
      <c r="A164" s="163"/>
      <c r="B164" s="164"/>
      <c r="C164" s="49" t="n">
        <v>44</v>
      </c>
      <c r="D164" s="4" t="n">
        <v>205</v>
      </c>
      <c r="E164" s="49"/>
      <c r="F164" s="55"/>
      <c r="G164" s="55"/>
      <c r="H164" s="55"/>
      <c r="I164" s="55"/>
      <c r="J164" s="55"/>
      <c r="K164" s="51" t="n">
        <f aca="false">J164+I164+H164+G164+F164+E164</f>
        <v>0</v>
      </c>
      <c r="L164" s="51" t="n">
        <f aca="false">K164*D164</f>
        <v>0</v>
      </c>
      <c r="M164" s="52"/>
      <c r="N164" s="268"/>
      <c r="P164" s="4"/>
      <c r="Q164" s="4"/>
    </row>
    <row r="165" customFormat="false" ht="15" hidden="false" customHeight="false" outlineLevel="0" collapsed="false">
      <c r="A165" s="163"/>
      <c r="B165" s="164"/>
      <c r="C165" s="49" t="n">
        <v>46</v>
      </c>
      <c r="D165" s="4" t="n">
        <v>205</v>
      </c>
      <c r="E165" s="49"/>
      <c r="F165" s="55"/>
      <c r="G165" s="55"/>
      <c r="H165" s="55"/>
      <c r="I165" s="55"/>
      <c r="J165" s="55"/>
      <c r="K165" s="51" t="n">
        <f aca="false">J165+I165+H165+G165+F165+E165</f>
        <v>0</v>
      </c>
      <c r="L165" s="51" t="n">
        <f aca="false">K165*D165</f>
        <v>0</v>
      </c>
      <c r="M165" s="52"/>
      <c r="N165" s="268"/>
      <c r="P165" s="4"/>
      <c r="Q165" s="4"/>
    </row>
    <row r="166" customFormat="false" ht="15" hidden="false" customHeight="false" outlineLevel="0" collapsed="false">
      <c r="A166" s="163"/>
      <c r="B166" s="164"/>
      <c r="C166" s="49" t="n">
        <v>48</v>
      </c>
      <c r="D166" s="4" t="n">
        <v>205</v>
      </c>
      <c r="E166" s="49"/>
      <c r="F166" s="55"/>
      <c r="G166" s="55"/>
      <c r="H166" s="55"/>
      <c r="I166" s="55"/>
      <c r="J166" s="55"/>
      <c r="K166" s="51" t="n">
        <f aca="false">J166+I166+H166+G166+F166+E166</f>
        <v>0</v>
      </c>
      <c r="L166" s="51" t="n">
        <f aca="false">K166*D166</f>
        <v>0</v>
      </c>
      <c r="M166" s="52"/>
      <c r="N166" s="268"/>
      <c r="P166" s="4"/>
      <c r="Q166" s="4"/>
    </row>
    <row r="167" customFormat="false" ht="15" hidden="false" customHeight="false" outlineLevel="0" collapsed="false">
      <c r="A167" s="163"/>
      <c r="B167" s="309"/>
      <c r="C167" s="49" t="n">
        <v>50</v>
      </c>
      <c r="D167" s="4" t="n">
        <v>205</v>
      </c>
      <c r="E167" s="49"/>
      <c r="F167" s="55"/>
      <c r="G167" s="55"/>
      <c r="H167" s="55"/>
      <c r="I167" s="55"/>
      <c r="J167" s="55"/>
      <c r="K167" s="51" t="n">
        <f aca="false">J167+I167+H167+G167+F167+E167</f>
        <v>0</v>
      </c>
      <c r="L167" s="51" t="n">
        <f aca="false">K167*D167</f>
        <v>0</v>
      </c>
      <c r="M167" s="52"/>
      <c r="N167" s="268"/>
      <c r="P167" s="4"/>
      <c r="Q167" s="4"/>
    </row>
    <row r="168" customFormat="false" ht="15" hidden="false" customHeight="false" outlineLevel="0" collapsed="false">
      <c r="A168" s="163"/>
      <c r="B168" s="310"/>
      <c r="C168" s="49" t="n">
        <v>52</v>
      </c>
      <c r="D168" s="4" t="n">
        <v>219</v>
      </c>
      <c r="E168" s="49"/>
      <c r="F168" s="55"/>
      <c r="G168" s="55"/>
      <c r="H168" s="55"/>
      <c r="I168" s="55"/>
      <c r="J168" s="55"/>
      <c r="K168" s="51" t="n">
        <f aca="false">J168+I168+H168+G168+F168+E168</f>
        <v>0</v>
      </c>
      <c r="L168" s="51" t="n">
        <f aca="false">K168*D168</f>
        <v>0</v>
      </c>
      <c r="M168" s="52"/>
      <c r="N168" s="268"/>
      <c r="P168" s="4"/>
      <c r="Q168" s="4"/>
    </row>
    <row r="169" customFormat="false" ht="15" hidden="false" customHeight="false" outlineLevel="0" collapsed="false">
      <c r="A169" s="163"/>
      <c r="B169" s="310"/>
      <c r="C169" s="49" t="n">
        <v>54</v>
      </c>
      <c r="D169" s="4" t="n">
        <v>219</v>
      </c>
      <c r="E169" s="49"/>
      <c r="F169" s="55"/>
      <c r="G169" s="55"/>
      <c r="H169" s="55"/>
      <c r="I169" s="55"/>
      <c r="J169" s="55"/>
      <c r="K169" s="51" t="n">
        <f aca="false">J169+I169+H169+G169+F169+E169</f>
        <v>0</v>
      </c>
      <c r="L169" s="51" t="n">
        <f aca="false">K169*D169</f>
        <v>0</v>
      </c>
      <c r="M169" s="52"/>
      <c r="N169" s="268"/>
      <c r="P169" s="4"/>
      <c r="Q169" s="4"/>
    </row>
    <row r="170" customFormat="false" ht="17.35" hidden="false" customHeight="false" outlineLevel="0" collapsed="false">
      <c r="A170" s="233" t="s">
        <v>281</v>
      </c>
      <c r="B170" s="228"/>
      <c r="C170" s="229"/>
      <c r="D170" s="229"/>
      <c r="E170" s="229"/>
      <c r="F170" s="229"/>
      <c r="G170" s="229"/>
      <c r="H170" s="229"/>
      <c r="I170" s="229"/>
      <c r="J170" s="229"/>
      <c r="K170" s="517"/>
      <c r="L170" s="518" t="n">
        <f aca="false">SUM(L8:L169)</f>
        <v>0</v>
      </c>
      <c r="M170" s="232"/>
      <c r="N170" s="268"/>
      <c r="P170" s="4"/>
      <c r="Q170" s="4"/>
    </row>
    <row r="171" customFormat="false" ht="17.35" hidden="false" customHeight="false" outlineLevel="0" collapsed="false">
      <c r="A171" s="233" t="s">
        <v>278</v>
      </c>
      <c r="B171" s="234"/>
      <c r="C171" s="235"/>
      <c r="D171" s="235"/>
      <c r="E171" s="235"/>
      <c r="F171" s="235"/>
      <c r="G171" s="235"/>
      <c r="H171" s="235"/>
      <c r="I171" s="235"/>
      <c r="J171" s="235"/>
      <c r="K171" s="235"/>
      <c r="L171" s="236" t="n">
        <f aca="false">'Для малюків'!M877</f>
        <v>0</v>
      </c>
      <c r="M171" s="237"/>
      <c r="N171" s="268"/>
      <c r="P171" s="4"/>
      <c r="Q171" s="4"/>
    </row>
    <row r="172" customFormat="false" ht="17.35" hidden="false" customHeight="false" outlineLevel="0" collapsed="false">
      <c r="A172" s="238" t="s">
        <v>279</v>
      </c>
      <c r="B172" s="239"/>
      <c r="C172" s="240"/>
      <c r="D172" s="240"/>
      <c r="E172" s="240"/>
      <c r="F172" s="240"/>
      <c r="G172" s="240"/>
      <c r="H172" s="240"/>
      <c r="I172" s="240"/>
      <c r="J172" s="240"/>
      <c r="K172" s="240"/>
      <c r="L172" s="241" t="n">
        <f aca="false">'Для дітей від 1 до 12 р.'!M674</f>
        <v>0</v>
      </c>
      <c r="M172" s="242"/>
      <c r="N172" s="268"/>
      <c r="P172" s="4"/>
      <c r="Q172" s="4"/>
    </row>
    <row r="173" customFormat="false" ht="17.35" hidden="false" customHeight="false" outlineLevel="0" collapsed="false">
      <c r="A173" s="238" t="s">
        <v>280</v>
      </c>
      <c r="B173" s="239"/>
      <c r="C173" s="240"/>
      <c r="D173" s="240"/>
      <c r="E173" s="240"/>
      <c r="F173" s="240"/>
      <c r="G173" s="240"/>
      <c r="H173" s="240"/>
      <c r="I173" s="240"/>
      <c r="J173" s="240"/>
      <c r="K173" s="240"/>
      <c r="L173" s="241" t="n">
        <f aca="false">'Для дорослих'!L624</f>
        <v>0</v>
      </c>
      <c r="M173" s="242"/>
      <c r="N173" s="268"/>
      <c r="P173" s="4"/>
      <c r="Q173" s="4"/>
    </row>
    <row r="174" customFormat="false" ht="12.75" hidden="false" customHeight="true" outlineLevel="0" collapsed="false">
      <c r="A174" s="238"/>
      <c r="B174" s="244"/>
      <c r="C174" s="245"/>
      <c r="D174" s="245"/>
      <c r="E174" s="245"/>
      <c r="F174" s="245"/>
      <c r="G174" s="245"/>
      <c r="H174" s="245"/>
      <c r="I174" s="245"/>
      <c r="J174" s="245"/>
      <c r="K174" s="245"/>
      <c r="L174" s="246"/>
      <c r="M174" s="247"/>
      <c r="N174" s="268"/>
      <c r="P174" s="4"/>
      <c r="Q174" s="4"/>
    </row>
    <row r="175" customFormat="false" ht="22.05" hidden="false" customHeight="false" outlineLevel="0" collapsed="false">
      <c r="A175" s="227" t="s">
        <v>282</v>
      </c>
      <c r="B175" s="248"/>
      <c r="C175" s="249"/>
      <c r="D175" s="249"/>
      <c r="E175" s="249"/>
      <c r="F175" s="249"/>
      <c r="G175" s="249"/>
      <c r="H175" s="249"/>
      <c r="I175" s="249"/>
      <c r="J175" s="249"/>
      <c r="K175" s="249"/>
      <c r="L175" s="519" t="n">
        <f aca="false">L174+L173+L172+L171+L170</f>
        <v>0</v>
      </c>
      <c r="M175" s="250"/>
      <c r="N175" s="268"/>
      <c r="P175" s="4"/>
      <c r="Q175" s="4"/>
    </row>
    <row r="176" customFormat="false" ht="14.25" hidden="false" customHeight="false" outlineLevel="0" collapsed="false">
      <c r="A176" s="243" t="s">
        <v>283</v>
      </c>
      <c r="B176" s="520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8"/>
      <c r="N176" s="268"/>
      <c r="P176" s="4"/>
      <c r="Q176" s="4"/>
    </row>
    <row r="177" customFormat="false" ht="14.25" hidden="false" customHeight="false" outlineLevel="0" collapsed="false">
      <c r="N177" s="268"/>
      <c r="P177" s="4"/>
      <c r="Q177" s="4"/>
    </row>
    <row r="178" customFormat="false" ht="14.25" hidden="false" customHeight="false" outlineLevel="0" collapsed="false">
      <c r="N178" s="268"/>
      <c r="P178" s="4"/>
      <c r="Q178" s="4"/>
    </row>
    <row r="179" customFormat="false" ht="13.5" hidden="false" customHeight="true" outlineLevel="0" collapsed="false">
      <c r="N179" s="268"/>
      <c r="P179" s="4"/>
      <c r="Q179" s="4"/>
    </row>
    <row r="180" customFormat="false" ht="13.5" hidden="false" customHeight="true" outlineLevel="0" collapsed="false">
      <c r="N180" s="268"/>
      <c r="P180" s="4"/>
      <c r="Q180" s="4"/>
    </row>
    <row r="181" customFormat="false" ht="13.5" hidden="false" customHeight="true" outlineLevel="0" collapsed="false">
      <c r="N181" s="268"/>
      <c r="P181" s="4"/>
      <c r="Q181" s="4"/>
    </row>
    <row r="182" customFormat="false" ht="13.5" hidden="false" customHeight="true" outlineLevel="0" collapsed="false">
      <c r="N182" s="268"/>
      <c r="P182" s="4"/>
      <c r="Q182" s="4"/>
    </row>
    <row r="183" customFormat="false" ht="13.5" hidden="false" customHeight="true" outlineLevel="0" collapsed="false">
      <c r="N183" s="268"/>
      <c r="P183" s="4"/>
      <c r="Q183" s="4"/>
    </row>
    <row r="184" customFormat="false" ht="13.5" hidden="false" customHeight="true" outlineLevel="0" collapsed="false">
      <c r="N184" s="268"/>
      <c r="P184" s="4"/>
      <c r="Q184" s="4"/>
    </row>
    <row r="185" customFormat="false" ht="13.5" hidden="false" customHeight="true" outlineLevel="0" collapsed="false">
      <c r="N185" s="268"/>
      <c r="P185" s="4"/>
      <c r="Q185" s="4"/>
    </row>
    <row r="186" customFormat="false" ht="14.25" hidden="false" customHeight="false" outlineLevel="0" collapsed="false">
      <c r="N186" s="268"/>
      <c r="P186" s="4"/>
      <c r="Q186" s="4"/>
    </row>
    <row r="187" customFormat="false" ht="14.25" hidden="false" customHeight="false" outlineLevel="0" collapsed="false">
      <c r="N187" s="268"/>
      <c r="P187" s="4"/>
      <c r="Q187" s="4"/>
    </row>
    <row r="188" customFormat="false" ht="14.25" hidden="false" customHeight="false" outlineLevel="0" collapsed="false">
      <c r="N188" s="268"/>
      <c r="P188" s="4"/>
      <c r="Q188" s="4"/>
    </row>
    <row r="189" customFormat="false" ht="14.25" hidden="false" customHeight="false" outlineLevel="0" collapsed="false">
      <c r="N189" s="268"/>
      <c r="P189" s="4"/>
      <c r="Q189" s="4"/>
    </row>
    <row r="190" customFormat="false" ht="14.25" hidden="false" customHeight="false" outlineLevel="0" collapsed="false">
      <c r="N190" s="268"/>
      <c r="P190" s="4"/>
      <c r="Q190" s="4"/>
    </row>
    <row r="191" customFormat="false" ht="14.25" hidden="false" customHeight="false" outlineLevel="0" collapsed="false">
      <c r="N191" s="268"/>
      <c r="P191" s="4"/>
      <c r="Q191" s="4"/>
    </row>
    <row r="192" customFormat="false" ht="14.25" hidden="false" customHeight="false" outlineLevel="0" collapsed="false">
      <c r="N192" s="268"/>
      <c r="P192" s="4"/>
      <c r="Q192" s="4"/>
    </row>
    <row r="193" customFormat="false" ht="14.25" hidden="false" customHeight="false" outlineLevel="0" collapsed="false">
      <c r="N193" s="268"/>
      <c r="P193" s="4"/>
      <c r="Q193" s="4"/>
    </row>
    <row r="194" customFormat="false" ht="14.25" hidden="false" customHeight="false" outlineLevel="0" collapsed="false">
      <c r="N194" s="268"/>
      <c r="P194" s="4"/>
      <c r="Q194" s="4"/>
    </row>
    <row r="195" customFormat="false" ht="14.25" hidden="false" customHeight="false" outlineLevel="0" collapsed="false">
      <c r="N195" s="268"/>
      <c r="P195" s="4"/>
      <c r="Q195" s="4"/>
    </row>
    <row r="196" customFormat="false" ht="14.25" hidden="false" customHeight="false" outlineLevel="0" collapsed="false">
      <c r="N196" s="268"/>
      <c r="P196" s="4"/>
      <c r="Q196" s="4"/>
    </row>
    <row r="197" customFormat="false" ht="14.25" hidden="false" customHeight="false" outlineLevel="0" collapsed="false">
      <c r="N197" s="268"/>
      <c r="P197" s="4"/>
      <c r="Q197" s="4"/>
    </row>
    <row r="198" customFormat="false" ht="14.25" hidden="false" customHeight="false" outlineLevel="0" collapsed="false">
      <c r="N198" s="268"/>
      <c r="P198" s="4"/>
      <c r="Q198" s="4"/>
    </row>
    <row r="199" customFormat="false" ht="14.25" hidden="false" customHeight="false" outlineLevel="0" collapsed="false">
      <c r="N199" s="268"/>
      <c r="P199" s="4"/>
      <c r="Q199" s="4"/>
    </row>
    <row r="200" customFormat="false" ht="14.25" hidden="false" customHeight="false" outlineLevel="0" collapsed="false">
      <c r="N200" s="268"/>
      <c r="P200" s="4"/>
      <c r="Q200" s="4"/>
    </row>
    <row r="201" customFormat="false" ht="14.25" hidden="false" customHeight="false" outlineLevel="0" collapsed="false">
      <c r="N201" s="268"/>
      <c r="P201" s="4"/>
      <c r="Q201" s="4"/>
    </row>
    <row r="202" customFormat="false" ht="14.25" hidden="false" customHeight="false" outlineLevel="0" collapsed="false">
      <c r="N202" s="268"/>
      <c r="P202" s="4"/>
      <c r="Q202" s="4"/>
    </row>
    <row r="203" customFormat="false" ht="14.25" hidden="false" customHeight="false" outlineLevel="0" collapsed="false">
      <c r="N203" s="268"/>
      <c r="P203" s="4"/>
      <c r="Q203" s="4"/>
    </row>
    <row r="204" customFormat="false" ht="14.25" hidden="false" customHeight="false" outlineLevel="0" collapsed="false">
      <c r="N204" s="268"/>
      <c r="P204" s="4"/>
      <c r="Q204" s="4"/>
    </row>
    <row r="205" customFormat="false" ht="14.25" hidden="false" customHeight="false" outlineLevel="0" collapsed="false">
      <c r="N205" s="268"/>
      <c r="P205" s="4"/>
      <c r="Q205" s="4"/>
    </row>
    <row r="206" customFormat="false" ht="14.25" hidden="false" customHeight="false" outlineLevel="0" collapsed="false">
      <c r="N206" s="268"/>
      <c r="P206" s="4"/>
      <c r="Q206" s="4"/>
    </row>
    <row r="207" customFormat="false" ht="14.25" hidden="false" customHeight="false" outlineLevel="0" collapsed="false">
      <c r="N207" s="268"/>
      <c r="P207" s="4"/>
      <c r="Q207" s="4"/>
    </row>
    <row r="208" customFormat="false" ht="14.25" hidden="false" customHeight="false" outlineLevel="0" collapsed="false">
      <c r="N208" s="268"/>
      <c r="P208" s="4"/>
      <c r="Q208" s="4"/>
    </row>
    <row r="209" customFormat="false" ht="14.25" hidden="false" customHeight="false" outlineLevel="0" collapsed="false">
      <c r="N209" s="268"/>
      <c r="P209" s="4"/>
      <c r="Q209" s="4"/>
    </row>
    <row r="210" customFormat="false" ht="14.25" hidden="false" customHeight="false" outlineLevel="0" collapsed="false">
      <c r="N210" s="268"/>
      <c r="P210" s="4"/>
      <c r="Q210" s="4"/>
    </row>
    <row r="211" customFormat="false" ht="14.25" hidden="false" customHeight="false" outlineLevel="0" collapsed="false">
      <c r="N211" s="268"/>
      <c r="P211" s="4"/>
      <c r="Q211" s="4"/>
    </row>
    <row r="212" customFormat="false" ht="14.25" hidden="false" customHeight="false" outlineLevel="0" collapsed="false">
      <c r="N212" s="268"/>
      <c r="P212" s="4"/>
      <c r="Q212" s="4"/>
    </row>
    <row r="213" customFormat="false" ht="14.25" hidden="false" customHeight="false" outlineLevel="0" collapsed="false">
      <c r="N213" s="268"/>
      <c r="P213" s="4"/>
      <c r="Q213" s="4"/>
    </row>
    <row r="214" customFormat="false" ht="14.25" hidden="false" customHeight="false" outlineLevel="0" collapsed="false">
      <c r="N214" s="268"/>
      <c r="P214" s="4"/>
      <c r="Q214" s="4"/>
    </row>
    <row r="215" customFormat="false" ht="14.25" hidden="false" customHeight="false" outlineLevel="0" collapsed="false">
      <c r="N215" s="268"/>
      <c r="P215" s="4"/>
      <c r="Q215" s="4"/>
    </row>
    <row r="216" customFormat="false" ht="14.25" hidden="false" customHeight="false" outlineLevel="0" collapsed="false">
      <c r="N216" s="268"/>
      <c r="P216" s="4"/>
      <c r="Q216" s="4"/>
    </row>
    <row r="217" customFormat="false" ht="14.25" hidden="false" customHeight="false" outlineLevel="0" collapsed="false">
      <c r="N217" s="268"/>
      <c r="P217" s="4"/>
      <c r="Q217" s="4"/>
    </row>
    <row r="218" customFormat="false" ht="14.25" hidden="false" customHeight="false" outlineLevel="0" collapsed="false">
      <c r="N218" s="268"/>
      <c r="P218" s="4"/>
      <c r="Q218" s="4"/>
    </row>
    <row r="219" customFormat="false" ht="14.25" hidden="false" customHeight="false" outlineLevel="0" collapsed="false">
      <c r="N219" s="268"/>
      <c r="P219" s="4"/>
      <c r="Q219" s="4"/>
    </row>
    <row r="220" customFormat="false" ht="14.25" hidden="false" customHeight="false" outlineLevel="0" collapsed="false">
      <c r="N220" s="268"/>
      <c r="P220" s="4"/>
      <c r="Q220" s="4"/>
    </row>
    <row r="221" customFormat="false" ht="14.25" hidden="false" customHeight="false" outlineLevel="0" collapsed="false">
      <c r="N221" s="268"/>
      <c r="P221" s="4"/>
      <c r="Q221" s="4"/>
    </row>
    <row r="222" customFormat="false" ht="14.25" hidden="false" customHeight="false" outlineLevel="0" collapsed="false">
      <c r="N222" s="268"/>
      <c r="P222" s="4"/>
      <c r="Q222" s="4"/>
    </row>
    <row r="223" customFormat="false" ht="14.25" hidden="false" customHeight="false" outlineLevel="0" collapsed="false">
      <c r="N223" s="268"/>
      <c r="P223" s="4"/>
      <c r="Q223" s="4"/>
    </row>
    <row r="224" customFormat="false" ht="14.25" hidden="false" customHeight="false" outlineLevel="0" collapsed="false">
      <c r="N224" s="268"/>
      <c r="P224" s="4"/>
      <c r="Q224" s="4"/>
    </row>
    <row r="225" customFormat="false" ht="14.25" hidden="false" customHeight="false" outlineLevel="0" collapsed="false">
      <c r="N225" s="268"/>
      <c r="P225" s="4"/>
      <c r="Q225" s="4"/>
    </row>
    <row r="226" customFormat="false" ht="14.25" hidden="false" customHeight="false" outlineLevel="0" collapsed="false">
      <c r="N226" s="268"/>
      <c r="P226" s="4"/>
      <c r="Q226" s="4"/>
    </row>
    <row r="227" customFormat="false" ht="14.25" hidden="false" customHeight="false" outlineLevel="0" collapsed="false">
      <c r="N227" s="268"/>
    </row>
    <row r="228" customFormat="false" ht="14.25" hidden="false" customHeight="false" outlineLevel="0" collapsed="false">
      <c r="N228" s="268"/>
    </row>
    <row r="229" customFormat="false" ht="14.25" hidden="false" customHeight="false" outlineLevel="0" collapsed="false">
      <c r="N229" s="268"/>
    </row>
    <row r="230" customFormat="false" ht="14.25" hidden="false" customHeight="false" outlineLevel="0" collapsed="false">
      <c r="N230" s="268"/>
    </row>
    <row r="231" customFormat="false" ht="14.25" hidden="false" customHeight="false" outlineLevel="0" collapsed="false">
      <c r="N231" s="268"/>
    </row>
    <row r="232" customFormat="false" ht="14.25" hidden="false" customHeight="false" outlineLevel="0" collapsed="false">
      <c r="N232" s="268"/>
    </row>
    <row r="233" customFormat="false" ht="14.25" hidden="false" customHeight="false" outlineLevel="0" collapsed="false">
      <c r="N233" s="268"/>
    </row>
    <row r="234" customFormat="false" ht="14.25" hidden="false" customHeight="false" outlineLevel="0" collapsed="false">
      <c r="N234" s="268"/>
    </row>
    <row r="235" customFormat="false" ht="14.25" hidden="false" customHeight="false" outlineLevel="0" collapsed="false">
      <c r="A235" s="521"/>
      <c r="B235" s="521"/>
      <c r="C235" s="521"/>
      <c r="D235" s="521"/>
      <c r="E235" s="521"/>
      <c r="F235" s="521"/>
      <c r="G235" s="521"/>
      <c r="H235" s="521"/>
      <c r="I235" s="521"/>
      <c r="J235" s="521"/>
      <c r="K235" s="521"/>
      <c r="L235" s="521"/>
      <c r="M235" s="521"/>
      <c r="N235" s="521"/>
      <c r="O235" s="521"/>
      <c r="P235" s="521"/>
    </row>
    <row r="236" customFormat="false" ht="14.25" hidden="false" customHeight="false" outlineLevel="0" collapsed="false">
      <c r="A236" s="521"/>
      <c r="B236" s="521"/>
      <c r="C236" s="521"/>
      <c r="D236" s="521"/>
      <c r="E236" s="521"/>
      <c r="F236" s="521"/>
      <c r="G236" s="521"/>
      <c r="H236" s="521"/>
      <c r="I236" s="521"/>
      <c r="J236" s="521"/>
      <c r="K236" s="521"/>
      <c r="L236" s="521"/>
      <c r="M236" s="521"/>
      <c r="N236" s="521"/>
      <c r="O236" s="521"/>
      <c r="P236" s="521"/>
    </row>
    <row r="237" customFormat="false" ht="14.25" hidden="false" customHeight="false" outlineLevel="0" collapsed="false">
      <c r="A237" s="521"/>
      <c r="B237" s="521"/>
      <c r="C237" s="521"/>
      <c r="D237" s="521"/>
      <c r="E237" s="521"/>
      <c r="F237" s="521"/>
      <c r="G237" s="521"/>
      <c r="H237" s="521"/>
      <c r="I237" s="521"/>
      <c r="J237" s="521"/>
      <c r="K237" s="521"/>
      <c r="L237" s="521"/>
      <c r="M237" s="521"/>
      <c r="N237" s="521"/>
      <c r="O237" s="521"/>
      <c r="P237" s="521"/>
    </row>
    <row r="238" customFormat="false" ht="14.25" hidden="false" customHeight="false" outlineLevel="0" collapsed="false">
      <c r="A238" s="521"/>
      <c r="B238" s="521"/>
      <c r="C238" s="521"/>
      <c r="D238" s="521"/>
      <c r="E238" s="521"/>
      <c r="F238" s="521"/>
      <c r="G238" s="521"/>
      <c r="H238" s="521"/>
      <c r="I238" s="521"/>
      <c r="J238" s="521"/>
      <c r="K238" s="521"/>
      <c r="L238" s="521"/>
      <c r="M238" s="521"/>
      <c r="N238" s="521"/>
      <c r="O238" s="521"/>
      <c r="P238" s="521"/>
    </row>
    <row r="239" customFormat="false" ht="14.25" hidden="false" customHeight="false" outlineLevel="0" collapsed="false">
      <c r="A239" s="521"/>
      <c r="B239" s="521"/>
      <c r="C239" s="521"/>
      <c r="D239" s="521"/>
      <c r="E239" s="521"/>
      <c r="F239" s="521"/>
      <c r="G239" s="521"/>
      <c r="H239" s="521"/>
      <c r="I239" s="521"/>
      <c r="J239" s="521"/>
      <c r="K239" s="521"/>
      <c r="L239" s="521"/>
      <c r="M239" s="521"/>
      <c r="N239" s="521"/>
      <c r="O239" s="521"/>
      <c r="P239" s="521"/>
    </row>
    <row r="240" customFormat="false" ht="14.25" hidden="false" customHeight="false" outlineLevel="0" collapsed="false">
      <c r="A240" s="521"/>
      <c r="B240" s="521"/>
      <c r="C240" s="521"/>
      <c r="D240" s="521"/>
      <c r="E240" s="521"/>
      <c r="F240" s="521"/>
      <c r="G240" s="521"/>
      <c r="H240" s="521"/>
      <c r="I240" s="521"/>
      <c r="J240" s="521"/>
      <c r="K240" s="521"/>
      <c r="L240" s="521"/>
      <c r="M240" s="521"/>
      <c r="N240" s="521"/>
      <c r="O240" s="521"/>
      <c r="P240" s="521"/>
    </row>
    <row r="241" customFormat="false" ht="14.25" hidden="false" customHeight="false" outlineLevel="0" collapsed="false">
      <c r="A241" s="521"/>
      <c r="B241" s="521"/>
      <c r="C241" s="521"/>
      <c r="D241" s="521"/>
      <c r="E241" s="521"/>
      <c r="F241" s="521"/>
      <c r="G241" s="521"/>
      <c r="H241" s="521"/>
      <c r="I241" s="521"/>
      <c r="J241" s="521"/>
      <c r="K241" s="521"/>
      <c r="L241" s="521"/>
      <c r="M241" s="521"/>
      <c r="N241" s="521"/>
      <c r="O241" s="521"/>
      <c r="P241" s="521"/>
    </row>
    <row r="242" customFormat="false" ht="14.25" hidden="false" customHeight="false" outlineLevel="0" collapsed="false">
      <c r="A242" s="521"/>
      <c r="B242" s="521"/>
      <c r="C242" s="521"/>
      <c r="D242" s="521"/>
      <c r="E242" s="521"/>
      <c r="F242" s="521"/>
      <c r="G242" s="521"/>
      <c r="H242" s="521"/>
      <c r="I242" s="521"/>
      <c r="J242" s="521"/>
      <c r="K242" s="521"/>
      <c r="L242" s="521"/>
      <c r="M242" s="521"/>
      <c r="N242" s="521"/>
      <c r="O242" s="521"/>
      <c r="P242" s="521"/>
    </row>
    <row r="243" customFormat="false" ht="14.25" hidden="false" customHeight="false" outlineLevel="0" collapsed="false">
      <c r="A243" s="521"/>
      <c r="B243" s="521"/>
      <c r="C243" s="521"/>
      <c r="D243" s="521"/>
      <c r="E243" s="521"/>
      <c r="F243" s="521"/>
      <c r="G243" s="521"/>
      <c r="H243" s="521"/>
      <c r="I243" s="521"/>
      <c r="J243" s="521"/>
      <c r="K243" s="521"/>
      <c r="L243" s="521"/>
      <c r="M243" s="521"/>
      <c r="N243" s="521"/>
      <c r="O243" s="521"/>
      <c r="P243" s="521"/>
    </row>
    <row r="244" customFormat="false" ht="14.25" hidden="false" customHeight="false" outlineLevel="0" collapsed="false">
      <c r="A244" s="521"/>
      <c r="B244" s="521"/>
      <c r="C244" s="521"/>
      <c r="D244" s="521"/>
      <c r="E244" s="521"/>
      <c r="F244" s="521"/>
      <c r="G244" s="521"/>
      <c r="H244" s="521"/>
      <c r="I244" s="521"/>
      <c r="J244" s="521"/>
      <c r="K244" s="521"/>
      <c r="L244" s="521"/>
      <c r="M244" s="521"/>
      <c r="N244" s="521"/>
      <c r="O244" s="521"/>
      <c r="P244" s="521"/>
    </row>
    <row r="245" customFormat="false" ht="14.25" hidden="false" customHeight="false" outlineLevel="0" collapsed="false">
      <c r="A245" s="521"/>
      <c r="B245" s="521"/>
      <c r="C245" s="521"/>
      <c r="D245" s="521"/>
      <c r="E245" s="521"/>
      <c r="F245" s="521"/>
      <c r="G245" s="521"/>
      <c r="H245" s="521"/>
      <c r="I245" s="521"/>
      <c r="J245" s="521"/>
      <c r="K245" s="521"/>
      <c r="L245" s="521"/>
      <c r="M245" s="521"/>
      <c r="N245" s="521"/>
      <c r="O245" s="521"/>
      <c r="P245" s="521"/>
    </row>
    <row r="246" customFormat="false" ht="14.25" hidden="false" customHeight="false" outlineLevel="0" collapsed="false">
      <c r="A246" s="521"/>
      <c r="B246" s="521"/>
      <c r="C246" s="521"/>
      <c r="D246" s="521"/>
      <c r="E246" s="521"/>
      <c r="F246" s="521"/>
      <c r="G246" s="521"/>
      <c r="H246" s="521"/>
      <c r="I246" s="521"/>
      <c r="J246" s="521"/>
      <c r="K246" s="521"/>
      <c r="L246" s="521"/>
      <c r="M246" s="521"/>
      <c r="N246" s="521"/>
      <c r="O246" s="521"/>
      <c r="P246" s="521"/>
    </row>
    <row r="247" customFormat="false" ht="14.25" hidden="false" customHeight="false" outlineLevel="0" collapsed="false">
      <c r="A247" s="521"/>
      <c r="B247" s="521"/>
      <c r="C247" s="521"/>
      <c r="D247" s="521"/>
      <c r="E247" s="521"/>
      <c r="F247" s="521"/>
      <c r="G247" s="521"/>
      <c r="H247" s="521"/>
      <c r="I247" s="521"/>
      <c r="J247" s="521"/>
      <c r="K247" s="521"/>
      <c r="L247" s="521"/>
      <c r="M247" s="521"/>
      <c r="N247" s="521"/>
      <c r="O247" s="521"/>
      <c r="P247" s="521"/>
    </row>
    <row r="248" customFormat="false" ht="14.25" hidden="false" customHeight="false" outlineLevel="0" collapsed="false">
      <c r="A248" s="521"/>
      <c r="B248" s="521"/>
      <c r="C248" s="521"/>
      <c r="D248" s="521"/>
      <c r="E248" s="521"/>
      <c r="F248" s="521"/>
      <c r="G248" s="521"/>
      <c r="H248" s="521"/>
      <c r="I248" s="521"/>
      <c r="J248" s="521"/>
      <c r="K248" s="521"/>
      <c r="L248" s="521"/>
      <c r="M248" s="521"/>
      <c r="N248" s="521"/>
      <c r="O248" s="521"/>
      <c r="P248" s="521"/>
    </row>
    <row r="249" customFormat="false" ht="14.25" hidden="false" customHeight="false" outlineLevel="0" collapsed="false">
      <c r="A249" s="521"/>
      <c r="B249" s="521"/>
      <c r="C249" s="521"/>
      <c r="D249" s="521"/>
      <c r="E249" s="521"/>
      <c r="F249" s="521"/>
      <c r="G249" s="521"/>
      <c r="H249" s="521"/>
      <c r="I249" s="521"/>
      <c r="J249" s="521"/>
      <c r="K249" s="521"/>
      <c r="L249" s="521"/>
      <c r="M249" s="521"/>
      <c r="N249" s="521"/>
      <c r="O249" s="521"/>
      <c r="P249" s="521"/>
    </row>
    <row r="250" customFormat="false" ht="14.25" hidden="false" customHeight="false" outlineLevel="0" collapsed="false">
      <c r="A250" s="521"/>
      <c r="B250" s="521"/>
      <c r="C250" s="521"/>
      <c r="D250" s="521"/>
      <c r="E250" s="521"/>
      <c r="F250" s="521"/>
      <c r="G250" s="521"/>
      <c r="H250" s="521"/>
      <c r="I250" s="521"/>
      <c r="J250" s="521"/>
      <c r="K250" s="521"/>
      <c r="L250" s="521"/>
      <c r="M250" s="521"/>
      <c r="N250" s="521"/>
      <c r="O250" s="521"/>
      <c r="P250" s="521"/>
    </row>
    <row r="251" customFormat="false" ht="14.25" hidden="false" customHeight="false" outlineLevel="0" collapsed="false">
      <c r="A251" s="521"/>
      <c r="B251" s="521"/>
      <c r="C251" s="521"/>
      <c r="D251" s="521"/>
      <c r="E251" s="521"/>
      <c r="F251" s="521"/>
      <c r="G251" s="521"/>
      <c r="H251" s="521"/>
      <c r="I251" s="521"/>
      <c r="J251" s="521"/>
      <c r="K251" s="521"/>
      <c r="L251" s="521"/>
      <c r="M251" s="521"/>
      <c r="N251" s="521"/>
      <c r="O251" s="521"/>
      <c r="P251" s="521"/>
    </row>
    <row r="252" customFormat="false" ht="14.25" hidden="false" customHeight="false" outlineLevel="0" collapsed="false">
      <c r="A252" s="521"/>
      <c r="B252" s="521"/>
      <c r="C252" s="521"/>
      <c r="D252" s="521"/>
      <c r="E252" s="521"/>
      <c r="F252" s="521"/>
      <c r="G252" s="521"/>
      <c r="H252" s="521"/>
      <c r="I252" s="521"/>
      <c r="J252" s="521"/>
      <c r="K252" s="521"/>
      <c r="L252" s="521"/>
      <c r="M252" s="521"/>
      <c r="N252" s="521"/>
      <c r="O252" s="521"/>
      <c r="P252" s="521"/>
    </row>
    <row r="253" customFormat="false" ht="14.25" hidden="false" customHeight="false" outlineLevel="0" collapsed="false">
      <c r="A253" s="521"/>
      <c r="B253" s="521"/>
      <c r="C253" s="521"/>
      <c r="D253" s="521"/>
      <c r="E253" s="521"/>
      <c r="F253" s="521"/>
      <c r="G253" s="521"/>
      <c r="H253" s="521"/>
      <c r="I253" s="521"/>
      <c r="J253" s="521"/>
      <c r="K253" s="521"/>
      <c r="L253" s="521"/>
      <c r="M253" s="521"/>
      <c r="N253" s="521"/>
      <c r="O253" s="521"/>
      <c r="P253" s="521"/>
    </row>
    <row r="254" customFormat="false" ht="14.25" hidden="false" customHeight="false" outlineLevel="0" collapsed="false">
      <c r="A254" s="521"/>
      <c r="B254" s="521"/>
      <c r="C254" s="521"/>
      <c r="D254" s="521"/>
      <c r="E254" s="521"/>
      <c r="F254" s="521"/>
      <c r="G254" s="521"/>
      <c r="H254" s="521"/>
      <c r="I254" s="521"/>
      <c r="J254" s="521"/>
      <c r="K254" s="521"/>
      <c r="L254" s="521"/>
      <c r="M254" s="521"/>
      <c r="N254" s="521"/>
      <c r="O254" s="521"/>
      <c r="P254" s="521"/>
    </row>
    <row r="255" customFormat="false" ht="14.25" hidden="false" customHeight="false" outlineLevel="0" collapsed="false">
      <c r="A255" s="521"/>
      <c r="B255" s="521"/>
      <c r="C255" s="521"/>
      <c r="D255" s="521"/>
      <c r="E255" s="521"/>
      <c r="F255" s="521"/>
      <c r="G255" s="521"/>
      <c r="H255" s="521"/>
      <c r="I255" s="521"/>
      <c r="J255" s="521"/>
      <c r="K255" s="521"/>
      <c r="L255" s="521"/>
      <c r="M255" s="521"/>
      <c r="N255" s="521"/>
      <c r="O255" s="521"/>
      <c r="P255" s="521"/>
    </row>
    <row r="256" customFormat="false" ht="14.25" hidden="false" customHeight="false" outlineLevel="0" collapsed="false">
      <c r="A256" s="521"/>
      <c r="B256" s="521"/>
      <c r="C256" s="521"/>
      <c r="D256" s="521"/>
      <c r="E256" s="521"/>
      <c r="F256" s="521"/>
      <c r="G256" s="521"/>
      <c r="H256" s="521"/>
      <c r="I256" s="521"/>
      <c r="J256" s="521"/>
      <c r="K256" s="521"/>
      <c r="L256" s="521"/>
      <c r="M256" s="521"/>
      <c r="N256" s="521"/>
      <c r="O256" s="521"/>
      <c r="P256" s="521"/>
    </row>
    <row r="257" customFormat="false" ht="14.25" hidden="false" customHeight="false" outlineLevel="0" collapsed="false">
      <c r="A257" s="521"/>
      <c r="B257" s="521"/>
      <c r="C257" s="521"/>
      <c r="D257" s="521"/>
      <c r="E257" s="521"/>
      <c r="F257" s="521"/>
      <c r="G257" s="521"/>
      <c r="H257" s="521"/>
      <c r="I257" s="521"/>
      <c r="J257" s="521"/>
      <c r="K257" s="521"/>
      <c r="L257" s="521"/>
      <c r="M257" s="521"/>
      <c r="N257" s="521"/>
      <c r="O257" s="521"/>
      <c r="P257" s="521"/>
    </row>
    <row r="258" customFormat="false" ht="14.25" hidden="false" customHeight="false" outlineLevel="0" collapsed="false">
      <c r="A258" s="521"/>
      <c r="B258" s="521"/>
      <c r="C258" s="521"/>
      <c r="D258" s="521"/>
      <c r="E258" s="521"/>
      <c r="F258" s="521"/>
      <c r="G258" s="521"/>
      <c r="H258" s="521"/>
      <c r="I258" s="521"/>
      <c r="J258" s="521"/>
      <c r="K258" s="521"/>
      <c r="L258" s="521"/>
      <c r="M258" s="521"/>
      <c r="N258" s="521"/>
      <c r="O258" s="521"/>
      <c r="P258" s="521"/>
    </row>
    <row r="259" customFormat="false" ht="14.25" hidden="false" customHeight="false" outlineLevel="0" collapsed="false">
      <c r="A259" s="521"/>
      <c r="B259" s="521"/>
      <c r="C259" s="521"/>
      <c r="D259" s="521"/>
      <c r="E259" s="521"/>
      <c r="F259" s="521"/>
      <c r="G259" s="521"/>
      <c r="H259" s="521"/>
      <c r="I259" s="521"/>
      <c r="J259" s="521"/>
      <c r="K259" s="521"/>
      <c r="L259" s="521"/>
      <c r="M259" s="521"/>
      <c r="N259" s="521"/>
      <c r="O259" s="521"/>
      <c r="P259" s="521"/>
    </row>
    <row r="260" customFormat="false" ht="14.25" hidden="false" customHeight="false" outlineLevel="0" collapsed="false">
      <c r="A260" s="521"/>
      <c r="B260" s="521"/>
      <c r="C260" s="521"/>
      <c r="D260" s="521"/>
      <c r="E260" s="521"/>
      <c r="F260" s="521"/>
      <c r="G260" s="521"/>
      <c r="H260" s="521"/>
      <c r="I260" s="521"/>
      <c r="J260" s="521"/>
      <c r="K260" s="521"/>
      <c r="L260" s="521"/>
      <c r="M260" s="521"/>
      <c r="N260" s="521"/>
      <c r="O260" s="521"/>
      <c r="P260" s="521"/>
    </row>
    <row r="261" customFormat="false" ht="14.25" hidden="false" customHeight="false" outlineLevel="0" collapsed="false">
      <c r="A261" s="521"/>
      <c r="B261" s="521"/>
      <c r="C261" s="521"/>
      <c r="D261" s="521"/>
      <c r="E261" s="521"/>
      <c r="F261" s="521"/>
      <c r="G261" s="521"/>
      <c r="H261" s="521"/>
      <c r="I261" s="521"/>
      <c r="J261" s="521"/>
      <c r="K261" s="521"/>
      <c r="L261" s="521"/>
      <c r="M261" s="521"/>
      <c r="N261" s="521"/>
      <c r="O261" s="521"/>
      <c r="P261" s="521"/>
    </row>
    <row r="262" customFormat="false" ht="14.25" hidden="false" customHeight="false" outlineLevel="0" collapsed="false">
      <c r="A262" s="521"/>
      <c r="B262" s="521"/>
      <c r="C262" s="521"/>
      <c r="D262" s="521"/>
      <c r="E262" s="521"/>
      <c r="F262" s="521"/>
      <c r="G262" s="521"/>
      <c r="H262" s="521"/>
      <c r="I262" s="521"/>
      <c r="J262" s="521"/>
      <c r="K262" s="521"/>
      <c r="L262" s="521"/>
      <c r="M262" s="521"/>
      <c r="N262" s="521"/>
      <c r="O262" s="521"/>
      <c r="P262" s="521"/>
    </row>
    <row r="263" customFormat="false" ht="14.25" hidden="false" customHeight="false" outlineLevel="0" collapsed="false">
      <c r="A263" s="521"/>
      <c r="B263" s="521"/>
      <c r="C263" s="521"/>
      <c r="D263" s="521"/>
      <c r="E263" s="521"/>
      <c r="F263" s="521"/>
      <c r="G263" s="521"/>
      <c r="H263" s="521"/>
      <c r="I263" s="521"/>
      <c r="J263" s="521"/>
      <c r="K263" s="521"/>
      <c r="L263" s="521"/>
      <c r="M263" s="521"/>
      <c r="N263" s="521"/>
      <c r="O263" s="521"/>
      <c r="P263" s="521"/>
    </row>
    <row r="264" customFormat="false" ht="14.25" hidden="false" customHeight="false" outlineLevel="0" collapsed="false">
      <c r="A264" s="521"/>
      <c r="B264" s="521"/>
      <c r="C264" s="521"/>
      <c r="D264" s="521"/>
      <c r="E264" s="521"/>
      <c r="F264" s="521"/>
      <c r="G264" s="521"/>
      <c r="H264" s="521"/>
      <c r="I264" s="521"/>
      <c r="J264" s="521"/>
      <c r="K264" s="521"/>
      <c r="L264" s="521"/>
      <c r="M264" s="521"/>
      <c r="N264" s="521"/>
      <c r="O264" s="521"/>
      <c r="P264" s="521"/>
    </row>
    <row r="265" customFormat="false" ht="14.25" hidden="false" customHeight="false" outlineLevel="0" collapsed="false">
      <c r="A265" s="521"/>
      <c r="B265" s="521"/>
      <c r="C265" s="521"/>
      <c r="D265" s="521"/>
      <c r="E265" s="521"/>
      <c r="F265" s="521"/>
      <c r="G265" s="521"/>
      <c r="H265" s="521"/>
      <c r="I265" s="521"/>
      <c r="J265" s="521"/>
      <c r="K265" s="521"/>
      <c r="L265" s="521"/>
      <c r="M265" s="521"/>
      <c r="N265" s="521"/>
      <c r="O265" s="521"/>
      <c r="P265" s="521"/>
    </row>
    <row r="266" customFormat="false" ht="14.25" hidden="false" customHeight="false" outlineLevel="0" collapsed="false">
      <c r="A266" s="521"/>
      <c r="B266" s="521"/>
      <c r="C266" s="521"/>
      <c r="D266" s="521"/>
      <c r="E266" s="521"/>
      <c r="F266" s="521"/>
      <c r="G266" s="521"/>
      <c r="H266" s="521"/>
      <c r="I266" s="521"/>
      <c r="J266" s="521"/>
      <c r="K266" s="521"/>
      <c r="L266" s="521"/>
      <c r="M266" s="521"/>
      <c r="N266" s="521"/>
      <c r="O266" s="521"/>
      <c r="P266" s="521"/>
    </row>
    <row r="267" customFormat="false" ht="15.75" hidden="false" customHeight="true" outlineLevel="0" collapsed="false">
      <c r="A267" s="521"/>
      <c r="B267" s="521"/>
      <c r="C267" s="521"/>
      <c r="D267" s="521"/>
      <c r="E267" s="521"/>
      <c r="F267" s="521"/>
      <c r="G267" s="521"/>
      <c r="H267" s="521"/>
      <c r="I267" s="521"/>
      <c r="J267" s="521"/>
      <c r="K267" s="521"/>
      <c r="L267" s="521"/>
      <c r="M267" s="521"/>
      <c r="N267" s="521"/>
      <c r="O267" s="521"/>
      <c r="P267" s="521"/>
    </row>
    <row r="268" customFormat="false" ht="14.25" hidden="false" customHeight="false" outlineLevel="0" collapsed="false">
      <c r="A268" s="521"/>
      <c r="B268" s="521"/>
      <c r="C268" s="521"/>
      <c r="D268" s="521"/>
      <c r="E268" s="521"/>
      <c r="F268" s="521"/>
      <c r="G268" s="521"/>
      <c r="H268" s="521"/>
      <c r="I268" s="521"/>
      <c r="J268" s="521"/>
      <c r="K268" s="521"/>
      <c r="L268" s="521"/>
      <c r="M268" s="521"/>
      <c r="N268" s="521"/>
      <c r="O268" s="521"/>
      <c r="P268" s="521"/>
    </row>
    <row r="269" customFormat="false" ht="14.25" hidden="false" customHeight="false" outlineLevel="0" collapsed="false">
      <c r="A269" s="521"/>
      <c r="B269" s="521"/>
      <c r="C269" s="521"/>
      <c r="D269" s="521"/>
      <c r="E269" s="521"/>
      <c r="F269" s="521"/>
      <c r="G269" s="521"/>
      <c r="H269" s="521"/>
      <c r="I269" s="521"/>
      <c r="J269" s="521"/>
      <c r="K269" s="521"/>
      <c r="L269" s="521"/>
      <c r="M269" s="521"/>
      <c r="N269" s="521"/>
      <c r="O269" s="521"/>
      <c r="P269" s="521"/>
    </row>
    <row r="270" customFormat="false" ht="14.25" hidden="false" customHeight="false" outlineLevel="0" collapsed="false">
      <c r="A270" s="521"/>
      <c r="B270" s="521"/>
      <c r="C270" s="521"/>
      <c r="D270" s="521"/>
      <c r="E270" s="521"/>
      <c r="F270" s="521"/>
      <c r="G270" s="521"/>
      <c r="H270" s="521"/>
      <c r="I270" s="521"/>
      <c r="J270" s="521"/>
      <c r="K270" s="521"/>
      <c r="L270" s="521"/>
      <c r="M270" s="521"/>
      <c r="N270" s="521"/>
      <c r="O270" s="521"/>
      <c r="P270" s="521"/>
    </row>
    <row r="271" customFormat="false" ht="14.25" hidden="false" customHeight="false" outlineLevel="0" collapsed="false">
      <c r="A271" s="521"/>
      <c r="B271" s="521"/>
      <c r="C271" s="521"/>
      <c r="D271" s="521"/>
      <c r="E271" s="521"/>
      <c r="F271" s="521"/>
      <c r="G271" s="521"/>
      <c r="H271" s="521"/>
      <c r="I271" s="521"/>
      <c r="J271" s="521"/>
      <c r="K271" s="521"/>
      <c r="L271" s="521"/>
      <c r="M271" s="521"/>
      <c r="N271" s="521"/>
      <c r="O271" s="521"/>
      <c r="P271" s="521"/>
    </row>
    <row r="272" customFormat="false" ht="14.25" hidden="false" customHeight="false" outlineLevel="0" collapsed="false">
      <c r="A272" s="521"/>
      <c r="B272" s="521"/>
      <c r="C272" s="521"/>
      <c r="D272" s="521"/>
      <c r="E272" s="521"/>
      <c r="F272" s="521"/>
      <c r="G272" s="521"/>
      <c r="H272" s="521"/>
      <c r="I272" s="521"/>
      <c r="J272" s="521"/>
      <c r="K272" s="521"/>
      <c r="L272" s="521"/>
      <c r="M272" s="521"/>
      <c r="N272" s="521"/>
      <c r="O272" s="521"/>
      <c r="P272" s="521"/>
    </row>
    <row r="273" customFormat="false" ht="14.25" hidden="false" customHeight="false" outlineLevel="0" collapsed="false">
      <c r="A273" s="521"/>
      <c r="B273" s="521"/>
      <c r="C273" s="521"/>
      <c r="D273" s="521"/>
      <c r="E273" s="521"/>
      <c r="F273" s="521"/>
      <c r="G273" s="521"/>
      <c r="H273" s="521"/>
      <c r="I273" s="521"/>
      <c r="J273" s="521"/>
      <c r="K273" s="521"/>
      <c r="L273" s="521"/>
      <c r="M273" s="521"/>
      <c r="N273" s="521"/>
      <c r="O273" s="521"/>
      <c r="P273" s="521"/>
    </row>
    <row r="274" customFormat="false" ht="14.25" hidden="false" customHeight="false" outlineLevel="0" collapsed="false">
      <c r="A274" s="521"/>
      <c r="B274" s="521"/>
      <c r="C274" s="521"/>
      <c r="D274" s="521"/>
      <c r="E274" s="521"/>
      <c r="F274" s="521"/>
      <c r="G274" s="521"/>
      <c r="H274" s="521"/>
      <c r="I274" s="521"/>
      <c r="J274" s="521"/>
      <c r="K274" s="521"/>
      <c r="L274" s="521"/>
      <c r="M274" s="521"/>
      <c r="N274" s="521"/>
      <c r="O274" s="521"/>
      <c r="P274" s="521"/>
    </row>
    <row r="275" customFormat="false" ht="14.25" hidden="false" customHeight="false" outlineLevel="0" collapsed="false">
      <c r="A275" s="521"/>
      <c r="B275" s="521"/>
      <c r="C275" s="521"/>
      <c r="D275" s="521"/>
      <c r="E275" s="521"/>
      <c r="F275" s="521"/>
      <c r="G275" s="521"/>
      <c r="H275" s="521"/>
      <c r="I275" s="521"/>
      <c r="J275" s="521"/>
      <c r="K275" s="521"/>
      <c r="L275" s="521"/>
      <c r="M275" s="521"/>
      <c r="N275" s="521"/>
      <c r="O275" s="521"/>
      <c r="P275" s="521"/>
    </row>
    <row r="276" customFormat="false" ht="14.25" hidden="false" customHeight="false" outlineLevel="0" collapsed="false">
      <c r="A276" s="521"/>
      <c r="B276" s="521"/>
      <c r="C276" s="521"/>
      <c r="D276" s="521"/>
      <c r="E276" s="521"/>
      <c r="F276" s="521"/>
      <c r="G276" s="521"/>
      <c r="H276" s="521"/>
      <c r="I276" s="521"/>
      <c r="J276" s="521"/>
      <c r="K276" s="521"/>
      <c r="L276" s="521"/>
      <c r="M276" s="521"/>
      <c r="N276" s="521"/>
      <c r="O276" s="521"/>
      <c r="P276" s="521"/>
    </row>
    <row r="277" customFormat="false" ht="14.25" hidden="false" customHeight="false" outlineLevel="0" collapsed="false">
      <c r="A277" s="521"/>
      <c r="B277" s="521"/>
      <c r="C277" s="521"/>
      <c r="D277" s="521"/>
      <c r="E277" s="521"/>
      <c r="F277" s="521"/>
      <c r="G277" s="521"/>
      <c r="H277" s="521"/>
      <c r="I277" s="521"/>
      <c r="J277" s="521"/>
      <c r="K277" s="521"/>
      <c r="L277" s="521"/>
      <c r="M277" s="521"/>
      <c r="N277" s="521"/>
      <c r="O277" s="521"/>
      <c r="P277" s="521"/>
    </row>
    <row r="278" customFormat="false" ht="14.25" hidden="false" customHeight="false" outlineLevel="0" collapsed="false">
      <c r="A278" s="521"/>
      <c r="B278" s="521"/>
      <c r="C278" s="521"/>
      <c r="D278" s="521"/>
      <c r="E278" s="521"/>
      <c r="F278" s="521"/>
      <c r="G278" s="521"/>
      <c r="H278" s="521"/>
      <c r="I278" s="521"/>
      <c r="J278" s="521"/>
      <c r="K278" s="521"/>
      <c r="L278" s="521"/>
      <c r="M278" s="521"/>
      <c r="N278" s="521"/>
      <c r="O278" s="521"/>
      <c r="P278" s="521"/>
    </row>
    <row r="279" customFormat="false" ht="14.25" hidden="false" customHeight="false" outlineLevel="0" collapsed="false">
      <c r="A279" s="521"/>
      <c r="B279" s="521"/>
      <c r="C279" s="521"/>
      <c r="D279" s="521"/>
      <c r="E279" s="521"/>
      <c r="F279" s="521"/>
      <c r="G279" s="521"/>
      <c r="H279" s="521"/>
      <c r="I279" s="521"/>
      <c r="J279" s="521"/>
      <c r="K279" s="521"/>
      <c r="L279" s="521"/>
      <c r="M279" s="521"/>
      <c r="N279" s="521"/>
      <c r="O279" s="521"/>
      <c r="P279" s="521"/>
    </row>
    <row r="280" customFormat="false" ht="14.25" hidden="false" customHeight="false" outlineLevel="0" collapsed="false">
      <c r="A280" s="521"/>
      <c r="B280" s="521"/>
      <c r="C280" s="521"/>
      <c r="D280" s="521"/>
      <c r="E280" s="521"/>
      <c r="F280" s="521"/>
      <c r="G280" s="521"/>
      <c r="H280" s="521"/>
      <c r="I280" s="521"/>
      <c r="J280" s="521"/>
      <c r="K280" s="521"/>
      <c r="L280" s="521"/>
      <c r="M280" s="521"/>
      <c r="N280" s="521"/>
      <c r="O280" s="521"/>
      <c r="P280" s="521"/>
    </row>
    <row r="281" customFormat="false" ht="14.25" hidden="false" customHeight="false" outlineLevel="0" collapsed="false">
      <c r="A281" s="521"/>
      <c r="B281" s="521"/>
      <c r="C281" s="521"/>
      <c r="D281" s="521"/>
      <c r="E281" s="521"/>
      <c r="F281" s="521"/>
      <c r="G281" s="521"/>
      <c r="H281" s="521"/>
      <c r="I281" s="521"/>
      <c r="J281" s="521"/>
      <c r="K281" s="521"/>
      <c r="L281" s="521"/>
      <c r="M281" s="521"/>
      <c r="N281" s="521"/>
      <c r="O281" s="521"/>
      <c r="P281" s="521"/>
    </row>
    <row r="282" customFormat="false" ht="14.25" hidden="false" customHeight="false" outlineLevel="0" collapsed="false">
      <c r="A282" s="521"/>
      <c r="B282" s="521"/>
      <c r="C282" s="521"/>
      <c r="D282" s="521"/>
      <c r="E282" s="521"/>
      <c r="F282" s="521"/>
      <c r="G282" s="521"/>
      <c r="H282" s="521"/>
      <c r="I282" s="521"/>
      <c r="J282" s="521"/>
      <c r="K282" s="521"/>
      <c r="L282" s="521"/>
      <c r="M282" s="521"/>
      <c r="N282" s="521"/>
      <c r="O282" s="521"/>
      <c r="P282" s="521"/>
    </row>
    <row r="283" customFormat="false" ht="14.25" hidden="false" customHeight="false" outlineLevel="0" collapsed="false">
      <c r="A283" s="521"/>
      <c r="B283" s="521"/>
      <c r="C283" s="521"/>
      <c r="D283" s="521"/>
      <c r="E283" s="521"/>
      <c r="F283" s="521"/>
      <c r="G283" s="521"/>
      <c r="H283" s="521"/>
      <c r="I283" s="521"/>
      <c r="J283" s="521"/>
      <c r="K283" s="521"/>
      <c r="L283" s="521"/>
      <c r="M283" s="521"/>
      <c r="N283" s="521"/>
      <c r="O283" s="521"/>
      <c r="P283" s="521"/>
    </row>
    <row r="284" customFormat="false" ht="14.25" hidden="false" customHeight="false" outlineLevel="0" collapsed="false">
      <c r="A284" s="521"/>
      <c r="B284" s="521"/>
      <c r="C284" s="521"/>
      <c r="D284" s="521"/>
      <c r="E284" s="521"/>
      <c r="F284" s="521"/>
      <c r="G284" s="521"/>
      <c r="H284" s="521"/>
      <c r="I284" s="521"/>
      <c r="J284" s="521"/>
      <c r="K284" s="521"/>
      <c r="L284" s="521"/>
      <c r="M284" s="521"/>
      <c r="N284" s="521"/>
      <c r="O284" s="521"/>
      <c r="P284" s="521"/>
    </row>
    <row r="285" customFormat="false" ht="14.25" hidden="false" customHeight="false" outlineLevel="0" collapsed="false">
      <c r="A285" s="521"/>
      <c r="B285" s="521"/>
      <c r="C285" s="521"/>
      <c r="D285" s="521"/>
      <c r="E285" s="521"/>
      <c r="F285" s="521"/>
      <c r="G285" s="521"/>
      <c r="H285" s="521"/>
      <c r="I285" s="521"/>
      <c r="J285" s="521"/>
      <c r="K285" s="521"/>
      <c r="L285" s="521"/>
      <c r="M285" s="521"/>
      <c r="N285" s="521"/>
      <c r="O285" s="521"/>
      <c r="P285" s="521"/>
    </row>
    <row r="286" customFormat="false" ht="14.25" hidden="false" customHeight="false" outlineLevel="0" collapsed="false">
      <c r="A286" s="521"/>
      <c r="B286" s="521"/>
      <c r="C286" s="521"/>
      <c r="D286" s="521"/>
      <c r="E286" s="521"/>
      <c r="F286" s="521"/>
      <c r="G286" s="521"/>
      <c r="H286" s="521"/>
      <c r="I286" s="521"/>
      <c r="J286" s="521"/>
      <c r="K286" s="521"/>
      <c r="L286" s="521"/>
      <c r="M286" s="521"/>
      <c r="N286" s="521"/>
      <c r="O286" s="521"/>
      <c r="P286" s="521"/>
    </row>
    <row r="287" customFormat="false" ht="14.25" hidden="false" customHeight="false" outlineLevel="0" collapsed="false">
      <c r="A287" s="521"/>
      <c r="B287" s="521"/>
      <c r="C287" s="521"/>
      <c r="D287" s="521"/>
      <c r="E287" s="521"/>
      <c r="F287" s="521"/>
      <c r="G287" s="521"/>
      <c r="H287" s="521"/>
      <c r="I287" s="521"/>
      <c r="J287" s="521"/>
      <c r="K287" s="521"/>
      <c r="L287" s="521"/>
      <c r="M287" s="521"/>
      <c r="N287" s="521"/>
      <c r="O287" s="521"/>
      <c r="P287" s="521"/>
    </row>
    <row r="288" customFormat="false" ht="14.25" hidden="false" customHeight="false" outlineLevel="0" collapsed="false">
      <c r="A288" s="521"/>
      <c r="B288" s="521"/>
      <c r="C288" s="521"/>
      <c r="D288" s="521"/>
      <c r="E288" s="521"/>
      <c r="F288" s="521"/>
      <c r="G288" s="521"/>
      <c r="H288" s="521"/>
      <c r="I288" s="521"/>
      <c r="J288" s="521"/>
      <c r="K288" s="521"/>
      <c r="L288" s="521"/>
      <c r="M288" s="521"/>
      <c r="N288" s="521"/>
      <c r="O288" s="521"/>
      <c r="P288" s="521"/>
    </row>
    <row r="289" customFormat="false" ht="14.25" hidden="false" customHeight="false" outlineLevel="0" collapsed="false">
      <c r="A289" s="521"/>
      <c r="B289" s="521"/>
      <c r="C289" s="521"/>
      <c r="D289" s="521"/>
      <c r="E289" s="521"/>
      <c r="F289" s="521"/>
      <c r="G289" s="521"/>
      <c r="H289" s="521"/>
      <c r="I289" s="521"/>
      <c r="J289" s="521"/>
      <c r="K289" s="521"/>
      <c r="L289" s="521"/>
      <c r="M289" s="521"/>
      <c r="N289" s="521"/>
      <c r="O289" s="521"/>
      <c r="P289" s="521"/>
    </row>
    <row r="290" customFormat="false" ht="14.25" hidden="false" customHeight="false" outlineLevel="0" collapsed="false">
      <c r="A290" s="521"/>
      <c r="B290" s="521"/>
      <c r="C290" s="521"/>
      <c r="D290" s="521"/>
      <c r="E290" s="521"/>
      <c r="F290" s="521"/>
      <c r="G290" s="521"/>
      <c r="H290" s="521"/>
      <c r="I290" s="521"/>
      <c r="J290" s="521"/>
      <c r="K290" s="521"/>
      <c r="L290" s="521"/>
      <c r="M290" s="521"/>
      <c r="N290" s="521"/>
      <c r="O290" s="521"/>
      <c r="P290" s="521"/>
    </row>
    <row r="291" customFormat="false" ht="15" hidden="false" customHeight="true" outlineLevel="0" collapsed="false">
      <c r="A291" s="521"/>
      <c r="B291" s="521"/>
      <c r="C291" s="521"/>
      <c r="D291" s="521"/>
      <c r="E291" s="521"/>
      <c r="F291" s="521"/>
      <c r="G291" s="521"/>
      <c r="H291" s="521"/>
      <c r="I291" s="521"/>
      <c r="J291" s="521"/>
      <c r="K291" s="521"/>
      <c r="L291" s="521"/>
      <c r="M291" s="521"/>
      <c r="N291" s="521"/>
      <c r="O291" s="521"/>
      <c r="P291" s="521"/>
    </row>
    <row r="292" customFormat="false" ht="15" hidden="false" customHeight="true" outlineLevel="0" collapsed="false">
      <c r="A292" s="521"/>
      <c r="B292" s="521"/>
      <c r="C292" s="521"/>
      <c r="D292" s="521"/>
      <c r="E292" s="521"/>
      <c r="F292" s="521"/>
      <c r="G292" s="521"/>
      <c r="H292" s="521"/>
      <c r="I292" s="521"/>
      <c r="J292" s="521"/>
      <c r="K292" s="521"/>
      <c r="L292" s="521"/>
      <c r="M292" s="521"/>
      <c r="N292" s="521"/>
      <c r="O292" s="521"/>
      <c r="P292" s="521"/>
    </row>
    <row r="293" customFormat="false" ht="15" hidden="false" customHeight="true" outlineLevel="0" collapsed="false">
      <c r="A293" s="521"/>
      <c r="B293" s="521"/>
      <c r="C293" s="521"/>
      <c r="D293" s="521"/>
      <c r="E293" s="521"/>
      <c r="F293" s="521"/>
      <c r="G293" s="521"/>
      <c r="H293" s="521"/>
      <c r="I293" s="521"/>
      <c r="J293" s="521"/>
      <c r="K293" s="521"/>
      <c r="L293" s="521"/>
      <c r="M293" s="521"/>
      <c r="N293" s="521"/>
      <c r="O293" s="521"/>
      <c r="P293" s="521"/>
    </row>
    <row r="294" customFormat="false" ht="15" hidden="false" customHeight="true" outlineLevel="0" collapsed="false">
      <c r="A294" s="521"/>
      <c r="B294" s="521"/>
      <c r="C294" s="521"/>
      <c r="D294" s="521"/>
      <c r="E294" s="521"/>
      <c r="F294" s="521"/>
      <c r="G294" s="521"/>
      <c r="H294" s="521"/>
      <c r="I294" s="521"/>
      <c r="J294" s="521"/>
      <c r="K294" s="521"/>
      <c r="L294" s="521"/>
      <c r="M294" s="521"/>
      <c r="N294" s="521"/>
      <c r="O294" s="521"/>
      <c r="P294" s="521"/>
    </row>
    <row r="295" customFormat="false" ht="15" hidden="false" customHeight="true" outlineLevel="0" collapsed="false">
      <c r="A295" s="521"/>
      <c r="B295" s="521"/>
      <c r="C295" s="521"/>
      <c r="D295" s="521"/>
      <c r="E295" s="521"/>
      <c r="F295" s="521"/>
      <c r="G295" s="521"/>
      <c r="H295" s="521"/>
      <c r="I295" s="521"/>
      <c r="J295" s="521"/>
      <c r="K295" s="521"/>
      <c r="L295" s="521"/>
      <c r="M295" s="521"/>
      <c r="N295" s="521"/>
      <c r="O295" s="521"/>
      <c r="P295" s="521"/>
    </row>
    <row r="296" customFormat="false" ht="15" hidden="false" customHeight="true" outlineLevel="0" collapsed="false">
      <c r="A296" s="521"/>
      <c r="B296" s="521"/>
      <c r="C296" s="521"/>
      <c r="D296" s="521"/>
      <c r="E296" s="521"/>
      <c r="F296" s="521"/>
      <c r="G296" s="521"/>
      <c r="H296" s="521"/>
      <c r="I296" s="521"/>
      <c r="J296" s="521"/>
      <c r="K296" s="521"/>
      <c r="L296" s="521"/>
      <c r="M296" s="521"/>
      <c r="N296" s="521"/>
      <c r="O296" s="521"/>
      <c r="P296" s="521"/>
    </row>
    <row r="297" customFormat="false" ht="15" hidden="false" customHeight="true" outlineLevel="0" collapsed="false">
      <c r="A297" s="521"/>
      <c r="B297" s="521"/>
      <c r="C297" s="521"/>
      <c r="D297" s="521"/>
      <c r="E297" s="521"/>
      <c r="F297" s="521"/>
      <c r="G297" s="521"/>
      <c r="H297" s="521"/>
      <c r="I297" s="521"/>
      <c r="J297" s="521"/>
      <c r="K297" s="521"/>
      <c r="L297" s="521"/>
      <c r="M297" s="521"/>
      <c r="N297" s="521"/>
      <c r="O297" s="521"/>
      <c r="P297" s="521"/>
    </row>
    <row r="298" customFormat="false" ht="15" hidden="false" customHeight="true" outlineLevel="0" collapsed="false">
      <c r="A298" s="521"/>
      <c r="B298" s="521"/>
      <c r="C298" s="521"/>
      <c r="D298" s="521"/>
      <c r="E298" s="521"/>
      <c r="F298" s="521"/>
      <c r="G298" s="521"/>
      <c r="H298" s="521"/>
      <c r="I298" s="521"/>
      <c r="J298" s="521"/>
      <c r="K298" s="521"/>
      <c r="L298" s="521"/>
      <c r="M298" s="521"/>
      <c r="N298" s="521"/>
      <c r="O298" s="521"/>
      <c r="P298" s="521"/>
    </row>
    <row r="299" customFormat="false" ht="15" hidden="false" customHeight="true" outlineLevel="0" collapsed="false">
      <c r="A299" s="521"/>
      <c r="B299" s="521"/>
      <c r="C299" s="521"/>
      <c r="D299" s="521"/>
      <c r="E299" s="521"/>
      <c r="F299" s="521"/>
      <c r="G299" s="521"/>
      <c r="H299" s="521"/>
      <c r="I299" s="521"/>
      <c r="J299" s="521"/>
      <c r="K299" s="521"/>
      <c r="L299" s="521"/>
      <c r="M299" s="521"/>
      <c r="N299" s="521"/>
      <c r="O299" s="521"/>
      <c r="P299" s="521"/>
    </row>
    <row r="300" customFormat="false" ht="15" hidden="false" customHeight="true" outlineLevel="0" collapsed="false">
      <c r="A300" s="521"/>
      <c r="B300" s="521"/>
      <c r="C300" s="521"/>
      <c r="D300" s="521"/>
      <c r="E300" s="521"/>
      <c r="F300" s="521"/>
      <c r="G300" s="521"/>
      <c r="H300" s="521"/>
      <c r="I300" s="521"/>
      <c r="J300" s="521"/>
      <c r="K300" s="521"/>
      <c r="L300" s="521"/>
      <c r="M300" s="521"/>
      <c r="N300" s="521"/>
      <c r="O300" s="521"/>
      <c r="P300" s="521"/>
    </row>
    <row r="301" customFormat="false" ht="15" hidden="false" customHeight="true" outlineLevel="0" collapsed="false">
      <c r="A301" s="521"/>
      <c r="B301" s="521"/>
      <c r="C301" s="521"/>
      <c r="D301" s="521"/>
      <c r="E301" s="521"/>
      <c r="F301" s="521"/>
      <c r="G301" s="521"/>
      <c r="H301" s="521"/>
      <c r="I301" s="521"/>
      <c r="J301" s="521"/>
      <c r="K301" s="521"/>
      <c r="L301" s="521"/>
      <c r="M301" s="521"/>
      <c r="N301" s="521"/>
      <c r="O301" s="521"/>
      <c r="P301" s="521"/>
    </row>
    <row r="302" customFormat="false" ht="15" hidden="false" customHeight="true" outlineLevel="0" collapsed="false">
      <c r="A302" s="521"/>
      <c r="B302" s="521"/>
      <c r="C302" s="521"/>
      <c r="D302" s="521"/>
      <c r="E302" s="521"/>
      <c r="F302" s="521"/>
      <c r="G302" s="521"/>
      <c r="H302" s="521"/>
      <c r="I302" s="521"/>
      <c r="J302" s="521"/>
      <c r="K302" s="521"/>
      <c r="L302" s="521"/>
      <c r="M302" s="521"/>
      <c r="N302" s="521"/>
      <c r="O302" s="521"/>
      <c r="P302" s="521"/>
    </row>
    <row r="303" customFormat="false" ht="15" hidden="false" customHeight="true" outlineLevel="0" collapsed="false">
      <c r="A303" s="521"/>
      <c r="B303" s="521"/>
      <c r="C303" s="521"/>
      <c r="D303" s="521"/>
      <c r="E303" s="521"/>
      <c r="F303" s="521"/>
      <c r="G303" s="521"/>
      <c r="H303" s="521"/>
      <c r="I303" s="521"/>
      <c r="J303" s="521"/>
      <c r="K303" s="521"/>
      <c r="L303" s="521"/>
      <c r="M303" s="521"/>
      <c r="N303" s="521"/>
      <c r="O303" s="521"/>
      <c r="P303" s="521"/>
    </row>
    <row r="304" customFormat="false" ht="15" hidden="false" customHeight="true" outlineLevel="0" collapsed="false">
      <c r="A304" s="521"/>
      <c r="B304" s="521"/>
      <c r="C304" s="521"/>
      <c r="D304" s="521"/>
      <c r="E304" s="521"/>
      <c r="F304" s="521"/>
      <c r="G304" s="521"/>
      <c r="H304" s="521"/>
      <c r="I304" s="521"/>
      <c r="J304" s="521"/>
      <c r="K304" s="521"/>
      <c r="L304" s="521"/>
      <c r="M304" s="521"/>
      <c r="N304" s="521"/>
      <c r="O304" s="521"/>
      <c r="P304" s="521"/>
    </row>
    <row r="305" customFormat="false" ht="15" hidden="false" customHeight="true" outlineLevel="0" collapsed="false">
      <c r="A305" s="521"/>
      <c r="B305" s="521"/>
      <c r="C305" s="521"/>
      <c r="D305" s="521"/>
      <c r="E305" s="521"/>
      <c r="F305" s="521"/>
      <c r="G305" s="521"/>
      <c r="H305" s="521"/>
      <c r="I305" s="521"/>
      <c r="J305" s="521"/>
      <c r="K305" s="521"/>
      <c r="L305" s="521"/>
      <c r="M305" s="521"/>
      <c r="N305" s="521"/>
      <c r="O305" s="521"/>
      <c r="P305" s="521"/>
    </row>
    <row r="306" customFormat="false" ht="15" hidden="false" customHeight="true" outlineLevel="0" collapsed="false">
      <c r="A306" s="521"/>
      <c r="B306" s="521"/>
      <c r="C306" s="521"/>
      <c r="D306" s="521"/>
      <c r="E306" s="521"/>
      <c r="F306" s="521"/>
      <c r="G306" s="521"/>
      <c r="H306" s="521"/>
      <c r="I306" s="521"/>
      <c r="J306" s="521"/>
      <c r="K306" s="521"/>
      <c r="L306" s="521"/>
      <c r="M306" s="521"/>
      <c r="N306" s="521"/>
      <c r="O306" s="521"/>
      <c r="P306" s="521"/>
    </row>
    <row r="307" customFormat="false" ht="14.25" hidden="false" customHeight="false" outlineLevel="0" collapsed="false">
      <c r="A307" s="521"/>
      <c r="B307" s="521"/>
      <c r="C307" s="521"/>
      <c r="D307" s="521"/>
      <c r="E307" s="521"/>
      <c r="F307" s="521"/>
      <c r="G307" s="521"/>
      <c r="H307" s="521"/>
      <c r="I307" s="521"/>
      <c r="J307" s="521"/>
      <c r="K307" s="521"/>
      <c r="L307" s="521"/>
      <c r="M307" s="521"/>
      <c r="N307" s="521"/>
      <c r="O307" s="521"/>
      <c r="P307" s="521"/>
    </row>
    <row r="308" customFormat="false" ht="14.25" hidden="false" customHeight="false" outlineLevel="0" collapsed="false">
      <c r="A308" s="521"/>
      <c r="B308" s="521"/>
      <c r="C308" s="521"/>
      <c r="D308" s="521"/>
      <c r="E308" s="521"/>
      <c r="F308" s="521"/>
      <c r="G308" s="521"/>
      <c r="H308" s="521"/>
      <c r="I308" s="521"/>
      <c r="J308" s="521"/>
      <c r="K308" s="521"/>
      <c r="L308" s="521"/>
      <c r="M308" s="521"/>
      <c r="N308" s="521"/>
      <c r="O308" s="521"/>
      <c r="P308" s="521"/>
    </row>
    <row r="309" customFormat="false" ht="14.25" hidden="false" customHeight="false" outlineLevel="0" collapsed="false">
      <c r="A309" s="521"/>
      <c r="B309" s="521"/>
      <c r="C309" s="521"/>
      <c r="D309" s="521"/>
      <c r="E309" s="521"/>
      <c r="F309" s="521"/>
      <c r="G309" s="521"/>
      <c r="H309" s="521"/>
      <c r="I309" s="521"/>
      <c r="J309" s="521"/>
      <c r="K309" s="521"/>
      <c r="L309" s="521"/>
      <c r="M309" s="521"/>
      <c r="N309" s="521"/>
      <c r="O309" s="521"/>
      <c r="P309" s="521"/>
    </row>
    <row r="310" customFormat="false" ht="14.25" hidden="false" customHeight="false" outlineLevel="0" collapsed="false">
      <c r="A310" s="521"/>
      <c r="B310" s="521"/>
      <c r="C310" s="521"/>
      <c r="D310" s="521"/>
      <c r="E310" s="521"/>
      <c r="F310" s="521"/>
      <c r="G310" s="521"/>
      <c r="H310" s="521"/>
      <c r="I310" s="521"/>
      <c r="J310" s="521"/>
      <c r="K310" s="521"/>
      <c r="L310" s="521"/>
      <c r="M310" s="521"/>
      <c r="N310" s="521"/>
      <c r="O310" s="521"/>
      <c r="P310" s="521"/>
    </row>
    <row r="311" customFormat="false" ht="14.25" hidden="false" customHeight="false" outlineLevel="0" collapsed="false">
      <c r="A311" s="521"/>
      <c r="B311" s="521"/>
      <c r="C311" s="521"/>
      <c r="D311" s="521"/>
      <c r="E311" s="521"/>
      <c r="F311" s="521"/>
      <c r="G311" s="521"/>
      <c r="H311" s="521"/>
      <c r="I311" s="521"/>
      <c r="J311" s="521"/>
      <c r="K311" s="521"/>
      <c r="L311" s="521"/>
      <c r="M311" s="521"/>
      <c r="N311" s="521"/>
      <c r="O311" s="521"/>
      <c r="P311" s="521"/>
    </row>
    <row r="312" customFormat="false" ht="14.25" hidden="false" customHeight="false" outlineLevel="0" collapsed="false">
      <c r="A312" s="521"/>
      <c r="B312" s="521"/>
      <c r="C312" s="521"/>
      <c r="D312" s="521"/>
      <c r="E312" s="521"/>
      <c r="F312" s="521"/>
      <c r="G312" s="521"/>
      <c r="H312" s="521"/>
      <c r="I312" s="521"/>
      <c r="J312" s="521"/>
      <c r="K312" s="521"/>
      <c r="L312" s="521"/>
      <c r="M312" s="521"/>
      <c r="N312" s="521"/>
      <c r="O312" s="521"/>
      <c r="P312" s="521"/>
    </row>
    <row r="313" customFormat="false" ht="14.25" hidden="false" customHeight="false" outlineLevel="0" collapsed="false">
      <c r="A313" s="521"/>
      <c r="B313" s="521"/>
      <c r="C313" s="521"/>
      <c r="D313" s="521"/>
      <c r="E313" s="521"/>
      <c r="F313" s="521"/>
      <c r="G313" s="521"/>
      <c r="H313" s="521"/>
      <c r="I313" s="521"/>
      <c r="J313" s="521"/>
      <c r="K313" s="521"/>
      <c r="L313" s="521"/>
      <c r="M313" s="521"/>
      <c r="N313" s="521"/>
      <c r="O313" s="521"/>
      <c r="P313" s="521"/>
    </row>
    <row r="314" customFormat="false" ht="14.25" hidden="false" customHeight="false" outlineLevel="0" collapsed="false">
      <c r="A314" s="521"/>
      <c r="B314" s="521"/>
      <c r="C314" s="521"/>
      <c r="D314" s="521"/>
      <c r="E314" s="521"/>
      <c r="F314" s="521"/>
      <c r="G314" s="521"/>
      <c r="H314" s="521"/>
      <c r="I314" s="521"/>
      <c r="J314" s="521"/>
      <c r="K314" s="521"/>
      <c r="L314" s="521"/>
      <c r="M314" s="521"/>
      <c r="N314" s="521"/>
      <c r="O314" s="521"/>
      <c r="P314" s="521"/>
    </row>
    <row r="315" customFormat="false" ht="14.25" hidden="false" customHeight="false" outlineLevel="0" collapsed="false">
      <c r="A315" s="521"/>
      <c r="B315" s="521"/>
      <c r="C315" s="521"/>
      <c r="D315" s="521"/>
      <c r="E315" s="521"/>
      <c r="F315" s="521"/>
      <c r="G315" s="521"/>
      <c r="H315" s="521"/>
      <c r="I315" s="521"/>
      <c r="J315" s="521"/>
      <c r="K315" s="521"/>
      <c r="L315" s="521"/>
      <c r="M315" s="521"/>
      <c r="N315" s="521"/>
      <c r="O315" s="521"/>
      <c r="P315" s="521"/>
    </row>
    <row r="316" customFormat="false" ht="14.25" hidden="false" customHeight="false" outlineLevel="0" collapsed="false">
      <c r="A316" s="521"/>
      <c r="B316" s="521"/>
      <c r="C316" s="521"/>
      <c r="D316" s="521"/>
      <c r="E316" s="521"/>
      <c r="F316" s="521"/>
      <c r="G316" s="521"/>
      <c r="H316" s="521"/>
      <c r="I316" s="521"/>
      <c r="J316" s="521"/>
      <c r="K316" s="521"/>
      <c r="L316" s="521"/>
      <c r="M316" s="521"/>
      <c r="N316" s="521"/>
      <c r="O316" s="521"/>
      <c r="P316" s="521"/>
    </row>
    <row r="317" customFormat="false" ht="14.25" hidden="false" customHeight="false" outlineLevel="0" collapsed="false">
      <c r="A317" s="521"/>
      <c r="B317" s="521"/>
      <c r="C317" s="521"/>
      <c r="D317" s="521"/>
      <c r="E317" s="521"/>
      <c r="F317" s="521"/>
      <c r="G317" s="521"/>
      <c r="H317" s="521"/>
      <c r="I317" s="521"/>
      <c r="J317" s="521"/>
      <c r="K317" s="521"/>
      <c r="L317" s="521"/>
      <c r="M317" s="521"/>
      <c r="N317" s="521"/>
      <c r="O317" s="521"/>
      <c r="P317" s="521"/>
    </row>
    <row r="318" customFormat="false" ht="14.25" hidden="false" customHeight="false" outlineLevel="0" collapsed="false">
      <c r="A318" s="521"/>
      <c r="B318" s="521"/>
      <c r="C318" s="521"/>
      <c r="D318" s="521"/>
      <c r="E318" s="521"/>
      <c r="F318" s="521"/>
      <c r="G318" s="521"/>
      <c r="H318" s="521"/>
      <c r="I318" s="521"/>
      <c r="J318" s="521"/>
      <c r="K318" s="521"/>
      <c r="L318" s="521"/>
      <c r="M318" s="521"/>
      <c r="N318" s="521"/>
      <c r="O318" s="521"/>
      <c r="P318" s="521"/>
    </row>
    <row r="319" customFormat="false" ht="14.25" hidden="false" customHeight="false" outlineLevel="0" collapsed="false">
      <c r="A319" s="521"/>
      <c r="B319" s="521"/>
      <c r="C319" s="521"/>
      <c r="D319" s="521"/>
      <c r="E319" s="521"/>
      <c r="F319" s="521"/>
      <c r="G319" s="521"/>
      <c r="H319" s="521"/>
      <c r="I319" s="521"/>
      <c r="J319" s="521"/>
      <c r="K319" s="521"/>
      <c r="L319" s="521"/>
      <c r="M319" s="521"/>
      <c r="N319" s="521"/>
      <c r="O319" s="521"/>
      <c r="P319" s="521"/>
    </row>
    <row r="320" customFormat="false" ht="14.25" hidden="false" customHeight="false" outlineLevel="0" collapsed="false">
      <c r="A320" s="521"/>
      <c r="B320" s="521"/>
      <c r="C320" s="521"/>
      <c r="D320" s="521"/>
      <c r="E320" s="521"/>
      <c r="F320" s="521"/>
      <c r="G320" s="521"/>
      <c r="H320" s="521"/>
      <c r="I320" s="521"/>
      <c r="J320" s="521"/>
      <c r="K320" s="521"/>
      <c r="L320" s="521"/>
      <c r="M320" s="521"/>
      <c r="N320" s="521"/>
      <c r="O320" s="521"/>
      <c r="P320" s="521"/>
    </row>
    <row r="321" customFormat="false" ht="14.25" hidden="false" customHeight="false" outlineLevel="0" collapsed="false">
      <c r="A321" s="521"/>
      <c r="B321" s="521"/>
      <c r="C321" s="521"/>
      <c r="D321" s="521"/>
      <c r="E321" s="521"/>
      <c r="F321" s="521"/>
      <c r="G321" s="521"/>
      <c r="H321" s="521"/>
      <c r="I321" s="521"/>
      <c r="J321" s="521"/>
      <c r="K321" s="521"/>
      <c r="L321" s="521"/>
      <c r="M321" s="521"/>
      <c r="N321" s="521"/>
      <c r="O321" s="521"/>
      <c r="P321" s="521"/>
    </row>
    <row r="322" customFormat="false" ht="14.25" hidden="false" customHeight="false" outlineLevel="0" collapsed="false">
      <c r="A322" s="521"/>
      <c r="B322" s="521"/>
      <c r="C322" s="521"/>
      <c r="D322" s="521"/>
      <c r="E322" s="521"/>
      <c r="F322" s="521"/>
      <c r="G322" s="521"/>
      <c r="H322" s="521"/>
      <c r="I322" s="521"/>
      <c r="J322" s="521"/>
      <c r="K322" s="521"/>
      <c r="L322" s="521"/>
      <c r="M322" s="521"/>
      <c r="N322" s="521"/>
      <c r="O322" s="521"/>
      <c r="P322" s="521"/>
    </row>
    <row r="323" customFormat="false" ht="14.25" hidden="false" customHeight="false" outlineLevel="0" collapsed="false">
      <c r="A323" s="521"/>
      <c r="B323" s="521"/>
      <c r="C323" s="521"/>
      <c r="D323" s="521"/>
      <c r="E323" s="521"/>
      <c r="F323" s="521"/>
      <c r="G323" s="521"/>
      <c r="H323" s="521"/>
      <c r="I323" s="521"/>
      <c r="J323" s="521"/>
      <c r="K323" s="521"/>
      <c r="L323" s="521"/>
      <c r="M323" s="521"/>
      <c r="N323" s="521"/>
      <c r="O323" s="521"/>
      <c r="P323" s="521"/>
    </row>
    <row r="324" customFormat="false" ht="14.25" hidden="false" customHeight="false" outlineLevel="0" collapsed="false">
      <c r="A324" s="521"/>
      <c r="B324" s="521"/>
      <c r="C324" s="521"/>
      <c r="D324" s="521"/>
      <c r="E324" s="521"/>
      <c r="F324" s="521"/>
      <c r="G324" s="521"/>
      <c r="H324" s="521"/>
      <c r="I324" s="521"/>
      <c r="J324" s="521"/>
      <c r="K324" s="521"/>
      <c r="L324" s="521"/>
      <c r="M324" s="521"/>
      <c r="N324" s="521"/>
      <c r="O324" s="521"/>
      <c r="P324" s="521"/>
    </row>
    <row r="325" customFormat="false" ht="14.25" hidden="false" customHeight="false" outlineLevel="0" collapsed="false">
      <c r="A325" s="521"/>
      <c r="B325" s="521"/>
      <c r="C325" s="521"/>
      <c r="D325" s="521"/>
      <c r="E325" s="521"/>
      <c r="F325" s="521"/>
      <c r="G325" s="521"/>
      <c r="H325" s="521"/>
      <c r="I325" s="521"/>
      <c r="J325" s="521"/>
      <c r="K325" s="521"/>
      <c r="L325" s="521"/>
      <c r="M325" s="521"/>
      <c r="N325" s="521"/>
      <c r="O325" s="521"/>
      <c r="P325" s="521"/>
    </row>
    <row r="326" customFormat="false" ht="14.25" hidden="false" customHeight="false" outlineLevel="0" collapsed="false">
      <c r="A326" s="521"/>
      <c r="B326" s="521"/>
      <c r="C326" s="521"/>
      <c r="D326" s="521"/>
      <c r="E326" s="521"/>
      <c r="F326" s="521"/>
      <c r="G326" s="521"/>
      <c r="H326" s="521"/>
      <c r="I326" s="521"/>
      <c r="J326" s="521"/>
      <c r="K326" s="521"/>
      <c r="L326" s="521"/>
      <c r="M326" s="521"/>
      <c r="N326" s="521"/>
      <c r="O326" s="521"/>
      <c r="P326" s="521"/>
    </row>
    <row r="327" customFormat="false" ht="14.25" hidden="false" customHeight="false" outlineLevel="0" collapsed="false">
      <c r="A327" s="521"/>
      <c r="B327" s="521"/>
      <c r="C327" s="521"/>
      <c r="D327" s="521"/>
      <c r="E327" s="521"/>
      <c r="F327" s="521"/>
      <c r="G327" s="521"/>
      <c r="H327" s="521"/>
      <c r="I327" s="521"/>
      <c r="J327" s="521"/>
      <c r="K327" s="521"/>
      <c r="L327" s="521"/>
      <c r="M327" s="521"/>
      <c r="N327" s="521"/>
      <c r="O327" s="521"/>
      <c r="P327" s="521"/>
    </row>
    <row r="328" customFormat="false" ht="14.25" hidden="false" customHeight="false" outlineLevel="0" collapsed="false">
      <c r="A328" s="521"/>
      <c r="B328" s="521"/>
      <c r="C328" s="521"/>
      <c r="D328" s="521"/>
      <c r="E328" s="521"/>
      <c r="F328" s="521"/>
      <c r="G328" s="521"/>
      <c r="H328" s="521"/>
      <c r="I328" s="521"/>
      <c r="J328" s="521"/>
      <c r="K328" s="521"/>
      <c r="L328" s="521"/>
      <c r="M328" s="521"/>
      <c r="N328" s="521"/>
      <c r="O328" s="521"/>
      <c r="P328" s="521"/>
    </row>
    <row r="329" customFormat="false" ht="14.25" hidden="false" customHeight="false" outlineLevel="0" collapsed="false">
      <c r="A329" s="521"/>
      <c r="B329" s="521"/>
      <c r="C329" s="521"/>
      <c r="D329" s="521"/>
      <c r="E329" s="521"/>
      <c r="F329" s="521"/>
      <c r="G329" s="521"/>
      <c r="H329" s="521"/>
      <c r="I329" s="521"/>
      <c r="J329" s="521"/>
      <c r="K329" s="521"/>
      <c r="L329" s="521"/>
      <c r="M329" s="521"/>
      <c r="N329" s="521"/>
      <c r="O329" s="521"/>
      <c r="P329" s="521"/>
    </row>
    <row r="330" customFormat="false" ht="14.25" hidden="false" customHeight="false" outlineLevel="0" collapsed="false">
      <c r="A330" s="521"/>
      <c r="B330" s="521"/>
      <c r="C330" s="521"/>
      <c r="D330" s="521"/>
      <c r="E330" s="521"/>
      <c r="F330" s="521"/>
      <c r="G330" s="521"/>
      <c r="H330" s="521"/>
      <c r="I330" s="521"/>
      <c r="J330" s="521"/>
      <c r="K330" s="521"/>
      <c r="L330" s="521"/>
      <c r="M330" s="521"/>
      <c r="N330" s="521"/>
      <c r="O330" s="521"/>
      <c r="P330" s="521"/>
    </row>
    <row r="331" customFormat="false" ht="14.25" hidden="false" customHeight="false" outlineLevel="0" collapsed="false">
      <c r="A331" s="521"/>
      <c r="B331" s="521"/>
      <c r="C331" s="521"/>
      <c r="D331" s="521"/>
      <c r="E331" s="521"/>
      <c r="F331" s="521"/>
      <c r="G331" s="521"/>
      <c r="H331" s="521"/>
      <c r="I331" s="521"/>
      <c r="J331" s="521"/>
      <c r="K331" s="521"/>
      <c r="L331" s="521"/>
      <c r="M331" s="521"/>
      <c r="N331" s="521"/>
      <c r="O331" s="521"/>
      <c r="P331" s="521"/>
    </row>
    <row r="332" customFormat="false" ht="14.25" hidden="false" customHeight="false" outlineLevel="0" collapsed="false">
      <c r="A332" s="521"/>
      <c r="B332" s="521"/>
      <c r="C332" s="521"/>
      <c r="D332" s="521"/>
      <c r="E332" s="521"/>
      <c r="F332" s="521"/>
      <c r="G332" s="521"/>
      <c r="H332" s="521"/>
      <c r="I332" s="521"/>
      <c r="J332" s="521"/>
      <c r="K332" s="521"/>
      <c r="L332" s="521"/>
      <c r="M332" s="521"/>
      <c r="N332" s="521"/>
      <c r="O332" s="521"/>
      <c r="P332" s="521"/>
    </row>
    <row r="333" customFormat="false" ht="14.25" hidden="false" customHeight="false" outlineLevel="0" collapsed="false">
      <c r="A333" s="521"/>
      <c r="B333" s="521"/>
      <c r="C333" s="521"/>
      <c r="D333" s="521"/>
      <c r="E333" s="521"/>
      <c r="F333" s="521"/>
      <c r="G333" s="521"/>
      <c r="H333" s="521"/>
      <c r="I333" s="521"/>
      <c r="J333" s="521"/>
      <c r="K333" s="521"/>
      <c r="L333" s="521"/>
      <c r="M333" s="521"/>
      <c r="N333" s="521"/>
      <c r="O333" s="521"/>
      <c r="P333" s="521"/>
    </row>
    <row r="334" customFormat="false" ht="14.25" hidden="false" customHeight="false" outlineLevel="0" collapsed="false">
      <c r="A334" s="521"/>
      <c r="B334" s="521"/>
      <c r="C334" s="521"/>
      <c r="D334" s="521"/>
      <c r="E334" s="521"/>
      <c r="F334" s="521"/>
      <c r="G334" s="521"/>
      <c r="H334" s="521"/>
      <c r="I334" s="521"/>
      <c r="J334" s="521"/>
      <c r="K334" s="521"/>
      <c r="L334" s="521"/>
      <c r="M334" s="521"/>
      <c r="N334" s="521"/>
      <c r="O334" s="521"/>
      <c r="P334" s="521"/>
    </row>
    <row r="335" customFormat="false" ht="14.25" hidden="false" customHeight="false" outlineLevel="0" collapsed="false">
      <c r="A335" s="521"/>
      <c r="B335" s="521"/>
      <c r="C335" s="521"/>
      <c r="D335" s="521"/>
      <c r="E335" s="521"/>
      <c r="F335" s="521"/>
      <c r="G335" s="521"/>
      <c r="H335" s="521"/>
      <c r="I335" s="521"/>
      <c r="J335" s="521"/>
      <c r="K335" s="521"/>
      <c r="L335" s="521"/>
      <c r="M335" s="521"/>
      <c r="N335" s="521"/>
      <c r="O335" s="521"/>
      <c r="P335" s="521"/>
    </row>
    <row r="336" customFormat="false" ht="14.25" hidden="false" customHeight="false" outlineLevel="0" collapsed="false">
      <c r="A336" s="521"/>
      <c r="B336" s="521"/>
      <c r="C336" s="521"/>
      <c r="D336" s="521"/>
      <c r="E336" s="521"/>
      <c r="F336" s="521"/>
      <c r="G336" s="521"/>
      <c r="H336" s="521"/>
      <c r="I336" s="521"/>
      <c r="J336" s="521"/>
      <c r="K336" s="521"/>
      <c r="L336" s="521"/>
      <c r="M336" s="521"/>
      <c r="N336" s="521"/>
      <c r="O336" s="521"/>
      <c r="P336" s="521"/>
    </row>
    <row r="337" customFormat="false" ht="14.25" hidden="false" customHeight="false" outlineLevel="0" collapsed="false">
      <c r="A337" s="521"/>
      <c r="B337" s="521"/>
      <c r="C337" s="521"/>
      <c r="D337" s="521"/>
      <c r="E337" s="521"/>
      <c r="F337" s="521"/>
      <c r="G337" s="521"/>
      <c r="H337" s="521"/>
      <c r="I337" s="521"/>
      <c r="J337" s="521"/>
      <c r="K337" s="521"/>
      <c r="L337" s="521"/>
      <c r="M337" s="521"/>
      <c r="N337" s="521"/>
      <c r="O337" s="521"/>
      <c r="P337" s="521"/>
    </row>
    <row r="338" customFormat="false" ht="14.25" hidden="false" customHeight="false" outlineLevel="0" collapsed="false">
      <c r="A338" s="521"/>
      <c r="B338" s="521"/>
      <c r="C338" s="521"/>
      <c r="D338" s="521"/>
      <c r="E338" s="521"/>
      <c r="F338" s="521"/>
      <c r="G338" s="521"/>
      <c r="H338" s="521"/>
      <c r="I338" s="521"/>
      <c r="J338" s="521"/>
      <c r="K338" s="521"/>
      <c r="L338" s="521"/>
      <c r="M338" s="521"/>
      <c r="N338" s="521"/>
      <c r="O338" s="521"/>
      <c r="P338" s="521"/>
    </row>
    <row r="339" customFormat="false" ht="14.25" hidden="false" customHeight="false" outlineLevel="0" collapsed="false">
      <c r="A339" s="521"/>
      <c r="B339" s="521"/>
      <c r="C339" s="521"/>
      <c r="D339" s="521"/>
      <c r="E339" s="521"/>
      <c r="F339" s="521"/>
      <c r="G339" s="521"/>
      <c r="H339" s="521"/>
      <c r="I339" s="521"/>
      <c r="J339" s="521"/>
      <c r="K339" s="521"/>
      <c r="L339" s="521"/>
      <c r="M339" s="521"/>
      <c r="N339" s="521"/>
      <c r="O339" s="521"/>
      <c r="P339" s="521"/>
    </row>
    <row r="340" customFormat="false" ht="14.25" hidden="false" customHeight="false" outlineLevel="0" collapsed="false">
      <c r="A340" s="521"/>
      <c r="B340" s="521"/>
      <c r="C340" s="521"/>
      <c r="D340" s="521"/>
      <c r="E340" s="521"/>
      <c r="F340" s="521"/>
      <c r="G340" s="521"/>
      <c r="H340" s="521"/>
      <c r="I340" s="521"/>
      <c r="J340" s="521"/>
      <c r="K340" s="521"/>
      <c r="L340" s="521"/>
      <c r="M340" s="521"/>
      <c r="N340" s="521"/>
      <c r="O340" s="521"/>
      <c r="P340" s="521"/>
    </row>
    <row r="341" customFormat="false" ht="14.25" hidden="false" customHeight="false" outlineLevel="0" collapsed="false">
      <c r="A341" s="521"/>
      <c r="B341" s="521"/>
      <c r="C341" s="521"/>
      <c r="D341" s="521"/>
      <c r="E341" s="521"/>
      <c r="F341" s="521"/>
      <c r="G341" s="521"/>
      <c r="H341" s="521"/>
      <c r="I341" s="521"/>
      <c r="J341" s="521"/>
      <c r="K341" s="521"/>
      <c r="L341" s="521"/>
      <c r="M341" s="521"/>
      <c r="N341" s="521"/>
      <c r="O341" s="521"/>
      <c r="P341" s="521"/>
    </row>
    <row r="342" customFormat="false" ht="14.25" hidden="false" customHeight="false" outlineLevel="0" collapsed="false">
      <c r="A342" s="521"/>
      <c r="B342" s="521"/>
      <c r="C342" s="521"/>
      <c r="D342" s="521"/>
      <c r="E342" s="521"/>
      <c r="F342" s="521"/>
      <c r="G342" s="521"/>
      <c r="H342" s="521"/>
      <c r="I342" s="521"/>
      <c r="J342" s="521"/>
      <c r="K342" s="521"/>
      <c r="L342" s="521"/>
      <c r="M342" s="521"/>
      <c r="N342" s="521"/>
      <c r="O342" s="521"/>
      <c r="P342" s="521"/>
    </row>
    <row r="343" customFormat="false" ht="14.25" hidden="false" customHeight="false" outlineLevel="0" collapsed="false">
      <c r="A343" s="521"/>
      <c r="B343" s="521"/>
      <c r="C343" s="521"/>
      <c r="D343" s="521"/>
      <c r="E343" s="521"/>
      <c r="F343" s="521"/>
      <c r="G343" s="521"/>
      <c r="H343" s="521"/>
      <c r="I343" s="521"/>
      <c r="J343" s="521"/>
      <c r="K343" s="521"/>
      <c r="L343" s="521"/>
      <c r="M343" s="521"/>
      <c r="N343" s="521"/>
      <c r="O343" s="521"/>
      <c r="P343" s="521"/>
    </row>
    <row r="344" customFormat="false" ht="14.25" hidden="false" customHeight="false" outlineLevel="0" collapsed="false">
      <c r="A344" s="521"/>
      <c r="B344" s="521"/>
      <c r="C344" s="521"/>
      <c r="D344" s="521"/>
      <c r="E344" s="521"/>
      <c r="F344" s="521"/>
      <c r="G344" s="521"/>
      <c r="H344" s="521"/>
      <c r="I344" s="521"/>
      <c r="J344" s="521"/>
      <c r="K344" s="521"/>
      <c r="L344" s="521"/>
      <c r="M344" s="521"/>
      <c r="N344" s="521"/>
      <c r="O344" s="521"/>
      <c r="P344" s="521"/>
    </row>
    <row r="345" customFormat="false" ht="14.25" hidden="false" customHeight="false" outlineLevel="0" collapsed="false">
      <c r="A345" s="521"/>
      <c r="B345" s="521"/>
      <c r="C345" s="521"/>
      <c r="D345" s="521"/>
      <c r="E345" s="521"/>
      <c r="F345" s="521"/>
      <c r="G345" s="521"/>
      <c r="H345" s="521"/>
      <c r="I345" s="521"/>
      <c r="J345" s="521"/>
      <c r="K345" s="521"/>
      <c r="L345" s="521"/>
      <c r="M345" s="521"/>
      <c r="N345" s="521"/>
      <c r="O345" s="521"/>
      <c r="P345" s="521"/>
    </row>
    <row r="346" customFormat="false" ht="14.25" hidden="false" customHeight="false" outlineLevel="0" collapsed="false">
      <c r="A346" s="521"/>
      <c r="B346" s="521"/>
      <c r="C346" s="521"/>
      <c r="D346" s="521"/>
      <c r="E346" s="521"/>
      <c r="F346" s="521"/>
      <c r="G346" s="521"/>
      <c r="H346" s="521"/>
      <c r="I346" s="521"/>
      <c r="J346" s="521"/>
      <c r="K346" s="521"/>
      <c r="L346" s="521"/>
      <c r="M346" s="521"/>
      <c r="N346" s="521"/>
      <c r="O346" s="521"/>
      <c r="P346" s="521"/>
    </row>
    <row r="347" customFormat="false" ht="14.25" hidden="false" customHeight="false" outlineLevel="0" collapsed="false">
      <c r="A347" s="521"/>
      <c r="B347" s="521"/>
      <c r="C347" s="521"/>
      <c r="D347" s="521"/>
      <c r="E347" s="521"/>
      <c r="F347" s="521"/>
      <c r="G347" s="521"/>
      <c r="H347" s="521"/>
      <c r="I347" s="521"/>
      <c r="J347" s="521"/>
      <c r="K347" s="521"/>
      <c r="L347" s="521"/>
      <c r="M347" s="521"/>
      <c r="N347" s="521"/>
      <c r="O347" s="521"/>
      <c r="P347" s="521"/>
    </row>
    <row r="348" customFormat="false" ht="14.25" hidden="false" customHeight="false" outlineLevel="0" collapsed="false">
      <c r="A348" s="521"/>
      <c r="B348" s="521"/>
      <c r="C348" s="521"/>
      <c r="D348" s="521"/>
      <c r="E348" s="521"/>
      <c r="F348" s="521"/>
      <c r="G348" s="521"/>
      <c r="H348" s="521"/>
      <c r="I348" s="521"/>
      <c r="J348" s="521"/>
      <c r="K348" s="521"/>
      <c r="L348" s="521"/>
      <c r="M348" s="521"/>
      <c r="N348" s="521"/>
      <c r="O348" s="521"/>
      <c r="P348" s="521"/>
    </row>
    <row r="349" customFormat="false" ht="14.25" hidden="false" customHeight="false" outlineLevel="0" collapsed="false">
      <c r="A349" s="521"/>
      <c r="B349" s="521"/>
      <c r="C349" s="521"/>
      <c r="D349" s="521"/>
      <c r="E349" s="521"/>
      <c r="F349" s="521"/>
      <c r="G349" s="521"/>
      <c r="H349" s="521"/>
      <c r="I349" s="521"/>
      <c r="J349" s="521"/>
      <c r="K349" s="521"/>
      <c r="L349" s="521"/>
      <c r="M349" s="521"/>
      <c r="N349" s="521"/>
      <c r="O349" s="521"/>
      <c r="P349" s="521"/>
    </row>
    <row r="350" customFormat="false" ht="14.25" hidden="false" customHeight="false" outlineLevel="0" collapsed="false">
      <c r="A350" s="521"/>
      <c r="B350" s="521"/>
      <c r="C350" s="521"/>
      <c r="D350" s="521"/>
      <c r="E350" s="521"/>
      <c r="F350" s="521"/>
      <c r="G350" s="521"/>
      <c r="H350" s="521"/>
      <c r="I350" s="521"/>
      <c r="J350" s="521"/>
      <c r="K350" s="521"/>
      <c r="L350" s="521"/>
      <c r="M350" s="521"/>
      <c r="N350" s="521"/>
      <c r="O350" s="521"/>
      <c r="P350" s="521"/>
    </row>
    <row r="351" customFormat="false" ht="14.25" hidden="false" customHeight="false" outlineLevel="0" collapsed="false">
      <c r="A351" s="521"/>
      <c r="B351" s="521"/>
      <c r="C351" s="521"/>
      <c r="D351" s="521"/>
      <c r="E351" s="521"/>
      <c r="F351" s="521"/>
      <c r="G351" s="521"/>
      <c r="H351" s="521"/>
      <c r="I351" s="521"/>
      <c r="J351" s="521"/>
      <c r="K351" s="521"/>
      <c r="L351" s="521"/>
      <c r="M351" s="521"/>
      <c r="N351" s="521"/>
      <c r="O351" s="521"/>
      <c r="P351" s="521"/>
    </row>
    <row r="352" customFormat="false" ht="14.25" hidden="false" customHeight="false" outlineLevel="0" collapsed="false">
      <c r="A352" s="521"/>
      <c r="B352" s="521"/>
      <c r="C352" s="521"/>
      <c r="D352" s="521"/>
      <c r="E352" s="521"/>
      <c r="F352" s="521"/>
      <c r="G352" s="521"/>
      <c r="H352" s="521"/>
      <c r="I352" s="521"/>
      <c r="J352" s="521"/>
      <c r="K352" s="521"/>
      <c r="L352" s="521"/>
      <c r="M352" s="521"/>
      <c r="N352" s="521"/>
      <c r="O352" s="521"/>
      <c r="P352" s="521"/>
    </row>
    <row r="353" customFormat="false" ht="14.25" hidden="false" customHeight="false" outlineLevel="0" collapsed="false">
      <c r="A353" s="521"/>
      <c r="B353" s="521"/>
      <c r="C353" s="521"/>
      <c r="D353" s="521"/>
      <c r="E353" s="521"/>
      <c r="F353" s="521"/>
      <c r="G353" s="521"/>
      <c r="H353" s="521"/>
      <c r="I353" s="521"/>
      <c r="J353" s="521"/>
      <c r="K353" s="521"/>
      <c r="L353" s="521"/>
      <c r="M353" s="521"/>
      <c r="N353" s="521"/>
      <c r="O353" s="521"/>
      <c r="P353" s="521"/>
    </row>
    <row r="354" customFormat="false" ht="14.25" hidden="false" customHeight="false" outlineLevel="0" collapsed="false">
      <c r="A354" s="521"/>
      <c r="B354" s="521"/>
      <c r="C354" s="521"/>
      <c r="D354" s="521"/>
      <c r="E354" s="521"/>
      <c r="F354" s="521"/>
      <c r="G354" s="521"/>
      <c r="H354" s="521"/>
      <c r="I354" s="521"/>
      <c r="J354" s="521"/>
      <c r="K354" s="521"/>
      <c r="L354" s="521"/>
      <c r="M354" s="521"/>
      <c r="N354" s="521"/>
      <c r="O354" s="521"/>
      <c r="P354" s="521"/>
    </row>
    <row r="355" customFormat="false" ht="14.25" hidden="false" customHeight="false" outlineLevel="0" collapsed="false">
      <c r="A355" s="521"/>
      <c r="B355" s="521"/>
      <c r="C355" s="521"/>
      <c r="D355" s="521"/>
      <c r="E355" s="521"/>
      <c r="F355" s="521"/>
      <c r="G355" s="521"/>
      <c r="H355" s="521"/>
      <c r="I355" s="521"/>
      <c r="J355" s="521"/>
      <c r="K355" s="521"/>
      <c r="L355" s="521"/>
      <c r="M355" s="521"/>
      <c r="N355" s="521"/>
      <c r="O355" s="521"/>
      <c r="P355" s="521"/>
    </row>
    <row r="356" customFormat="false" ht="14.25" hidden="false" customHeight="false" outlineLevel="0" collapsed="false">
      <c r="A356" s="521"/>
      <c r="B356" s="521"/>
      <c r="C356" s="521"/>
      <c r="D356" s="521"/>
      <c r="E356" s="521"/>
      <c r="F356" s="521"/>
      <c r="G356" s="521"/>
      <c r="H356" s="521"/>
      <c r="I356" s="521"/>
      <c r="J356" s="521"/>
      <c r="K356" s="521"/>
      <c r="L356" s="521"/>
      <c r="M356" s="521"/>
      <c r="N356" s="521"/>
      <c r="O356" s="521"/>
      <c r="P356" s="521"/>
    </row>
    <row r="357" customFormat="false" ht="14.25" hidden="false" customHeight="false" outlineLevel="0" collapsed="false">
      <c r="A357" s="521"/>
      <c r="B357" s="521"/>
      <c r="C357" s="521"/>
      <c r="D357" s="521"/>
      <c r="E357" s="521"/>
      <c r="F357" s="521"/>
      <c r="G357" s="521"/>
      <c r="H357" s="521"/>
      <c r="I357" s="521"/>
      <c r="J357" s="521"/>
      <c r="K357" s="521"/>
      <c r="L357" s="521"/>
      <c r="M357" s="521"/>
      <c r="N357" s="521"/>
      <c r="O357" s="521"/>
      <c r="P357" s="521"/>
    </row>
    <row r="358" customFormat="false" ht="14.25" hidden="false" customHeight="false" outlineLevel="0" collapsed="false">
      <c r="A358" s="521"/>
      <c r="B358" s="521"/>
      <c r="C358" s="521"/>
      <c r="D358" s="521"/>
      <c r="E358" s="521"/>
      <c r="F358" s="521"/>
      <c r="G358" s="521"/>
      <c r="H358" s="521"/>
      <c r="I358" s="521"/>
      <c r="J358" s="521"/>
      <c r="K358" s="521"/>
      <c r="L358" s="521"/>
      <c r="M358" s="521"/>
      <c r="N358" s="521"/>
      <c r="O358" s="521"/>
      <c r="P358" s="521"/>
    </row>
    <row r="359" customFormat="false" ht="14.25" hidden="false" customHeight="false" outlineLevel="0" collapsed="false">
      <c r="A359" s="521"/>
      <c r="B359" s="521"/>
      <c r="C359" s="521"/>
      <c r="D359" s="521"/>
      <c r="E359" s="521"/>
      <c r="F359" s="521"/>
      <c r="G359" s="521"/>
      <c r="H359" s="521"/>
      <c r="I359" s="521"/>
      <c r="J359" s="521"/>
      <c r="K359" s="521"/>
      <c r="L359" s="521"/>
      <c r="M359" s="521"/>
      <c r="N359" s="521"/>
      <c r="O359" s="521"/>
      <c r="P359" s="521"/>
    </row>
    <row r="360" customFormat="false" ht="14.25" hidden="false" customHeight="false" outlineLevel="0" collapsed="false">
      <c r="A360" s="521"/>
      <c r="B360" s="521"/>
      <c r="C360" s="521"/>
      <c r="D360" s="521"/>
      <c r="E360" s="521"/>
      <c r="F360" s="521"/>
      <c r="G360" s="521"/>
      <c r="H360" s="521"/>
      <c r="I360" s="521"/>
      <c r="J360" s="521"/>
      <c r="K360" s="521"/>
      <c r="L360" s="521"/>
      <c r="M360" s="521"/>
      <c r="N360" s="521"/>
      <c r="O360" s="521"/>
      <c r="P360" s="521"/>
    </row>
    <row r="361" customFormat="false" ht="14.25" hidden="false" customHeight="false" outlineLevel="0" collapsed="false">
      <c r="A361" s="521"/>
      <c r="B361" s="521"/>
      <c r="C361" s="521"/>
      <c r="D361" s="521"/>
      <c r="E361" s="521"/>
      <c r="F361" s="521"/>
      <c r="G361" s="521"/>
      <c r="H361" s="521"/>
      <c r="I361" s="521"/>
      <c r="J361" s="521"/>
      <c r="K361" s="521"/>
      <c r="L361" s="521"/>
      <c r="M361" s="521"/>
      <c r="N361" s="521"/>
      <c r="O361" s="521"/>
      <c r="P361" s="521"/>
    </row>
    <row r="362" customFormat="false" ht="14.25" hidden="false" customHeight="false" outlineLevel="0" collapsed="false">
      <c r="A362" s="521"/>
      <c r="B362" s="521"/>
      <c r="C362" s="521"/>
      <c r="D362" s="521"/>
      <c r="E362" s="521"/>
      <c r="F362" s="521"/>
      <c r="G362" s="521"/>
      <c r="H362" s="521"/>
      <c r="I362" s="521"/>
      <c r="J362" s="521"/>
      <c r="K362" s="521"/>
      <c r="L362" s="521"/>
      <c r="M362" s="521"/>
      <c r="N362" s="521"/>
      <c r="O362" s="521"/>
      <c r="P362" s="521"/>
    </row>
    <row r="363" customFormat="false" ht="14.25" hidden="false" customHeight="false" outlineLevel="0" collapsed="false">
      <c r="A363" s="521"/>
      <c r="B363" s="521"/>
      <c r="C363" s="521"/>
      <c r="D363" s="521"/>
      <c r="E363" s="521"/>
      <c r="F363" s="521"/>
      <c r="G363" s="521"/>
      <c r="H363" s="521"/>
      <c r="I363" s="521"/>
      <c r="J363" s="521"/>
      <c r="K363" s="521"/>
      <c r="L363" s="521"/>
      <c r="M363" s="521"/>
      <c r="N363" s="521"/>
      <c r="O363" s="521"/>
      <c r="P363" s="521"/>
    </row>
    <row r="364" customFormat="false" ht="14.25" hidden="false" customHeight="false" outlineLevel="0" collapsed="false">
      <c r="A364" s="521"/>
      <c r="B364" s="521"/>
      <c r="C364" s="521"/>
      <c r="D364" s="521"/>
      <c r="E364" s="521"/>
      <c r="F364" s="521"/>
      <c r="G364" s="521"/>
      <c r="H364" s="521"/>
      <c r="I364" s="521"/>
      <c r="J364" s="521"/>
      <c r="K364" s="521"/>
      <c r="L364" s="521"/>
      <c r="M364" s="521"/>
      <c r="N364" s="521"/>
      <c r="O364" s="521"/>
      <c r="P364" s="521"/>
    </row>
    <row r="365" customFormat="false" ht="14.25" hidden="false" customHeight="false" outlineLevel="0" collapsed="false">
      <c r="A365" s="521"/>
      <c r="B365" s="521"/>
      <c r="C365" s="521"/>
      <c r="D365" s="521"/>
      <c r="E365" s="521"/>
      <c r="F365" s="521"/>
      <c r="G365" s="521"/>
      <c r="H365" s="521"/>
      <c r="I365" s="521"/>
      <c r="J365" s="521"/>
      <c r="K365" s="521"/>
      <c r="L365" s="521"/>
      <c r="M365" s="521"/>
      <c r="N365" s="521"/>
      <c r="O365" s="521"/>
      <c r="P365" s="521"/>
    </row>
    <row r="366" customFormat="false" ht="14.25" hidden="false" customHeight="false" outlineLevel="0" collapsed="false">
      <c r="A366" s="521"/>
      <c r="B366" s="521"/>
      <c r="C366" s="521"/>
      <c r="D366" s="521"/>
      <c r="E366" s="521"/>
      <c r="F366" s="521"/>
      <c r="G366" s="521"/>
      <c r="H366" s="521"/>
      <c r="I366" s="521"/>
      <c r="J366" s="521"/>
      <c r="K366" s="521"/>
      <c r="L366" s="521"/>
      <c r="M366" s="521"/>
      <c r="N366" s="521"/>
      <c r="O366" s="521"/>
      <c r="P366" s="521"/>
    </row>
    <row r="367" customFormat="false" ht="14.25" hidden="false" customHeight="false" outlineLevel="0" collapsed="false">
      <c r="A367" s="521"/>
      <c r="B367" s="521"/>
      <c r="C367" s="521"/>
      <c r="D367" s="521"/>
      <c r="E367" s="521"/>
      <c r="F367" s="521"/>
      <c r="G367" s="521"/>
      <c r="H367" s="521"/>
      <c r="I367" s="521"/>
      <c r="J367" s="521"/>
      <c r="K367" s="521"/>
      <c r="L367" s="521"/>
      <c r="M367" s="521"/>
      <c r="N367" s="521"/>
      <c r="O367" s="521"/>
      <c r="P367" s="521"/>
    </row>
    <row r="368" customFormat="false" ht="14.25" hidden="false" customHeight="false" outlineLevel="0" collapsed="false">
      <c r="A368" s="521"/>
      <c r="B368" s="521"/>
      <c r="C368" s="521"/>
      <c r="D368" s="521"/>
      <c r="E368" s="521"/>
      <c r="F368" s="521"/>
      <c r="G368" s="521"/>
      <c r="H368" s="521"/>
      <c r="I368" s="521"/>
      <c r="J368" s="521"/>
      <c r="K368" s="521"/>
      <c r="L368" s="521"/>
      <c r="M368" s="521"/>
      <c r="N368" s="521"/>
      <c r="O368" s="521"/>
      <c r="P368" s="521"/>
    </row>
    <row r="369" customFormat="false" ht="14.25" hidden="false" customHeight="false" outlineLevel="0" collapsed="false">
      <c r="A369" s="521"/>
      <c r="B369" s="521"/>
      <c r="C369" s="521"/>
      <c r="D369" s="521"/>
      <c r="E369" s="521"/>
      <c r="F369" s="521"/>
      <c r="G369" s="521"/>
      <c r="H369" s="521"/>
      <c r="I369" s="521"/>
      <c r="J369" s="521"/>
      <c r="K369" s="521"/>
      <c r="L369" s="521"/>
      <c r="M369" s="521"/>
      <c r="N369" s="521"/>
      <c r="O369" s="521"/>
      <c r="P369" s="521"/>
    </row>
    <row r="370" customFormat="false" ht="14.25" hidden="false" customHeight="false" outlineLevel="0" collapsed="false">
      <c r="A370" s="521"/>
      <c r="B370" s="521"/>
      <c r="C370" s="521"/>
      <c r="D370" s="521"/>
      <c r="E370" s="521"/>
      <c r="F370" s="521"/>
      <c r="G370" s="521"/>
      <c r="H370" s="521"/>
      <c r="I370" s="521"/>
      <c r="J370" s="521"/>
      <c r="K370" s="521"/>
      <c r="L370" s="521"/>
      <c r="M370" s="521"/>
      <c r="N370" s="521"/>
      <c r="O370" s="521"/>
      <c r="P370" s="521"/>
    </row>
    <row r="371" customFormat="false" ht="14.25" hidden="false" customHeight="false" outlineLevel="0" collapsed="false">
      <c r="A371" s="521"/>
      <c r="B371" s="521"/>
      <c r="C371" s="521"/>
      <c r="D371" s="521"/>
      <c r="E371" s="521"/>
      <c r="F371" s="521"/>
      <c r="G371" s="521"/>
      <c r="H371" s="521"/>
      <c r="I371" s="521"/>
      <c r="J371" s="521"/>
      <c r="K371" s="521"/>
      <c r="L371" s="521"/>
      <c r="M371" s="521"/>
      <c r="N371" s="521"/>
      <c r="O371" s="521"/>
      <c r="P371" s="521"/>
    </row>
    <row r="372" customFormat="false" ht="14.25" hidden="false" customHeight="false" outlineLevel="0" collapsed="false">
      <c r="A372" s="521"/>
      <c r="B372" s="521"/>
      <c r="C372" s="521"/>
      <c r="D372" s="521"/>
      <c r="E372" s="521"/>
      <c r="F372" s="521"/>
      <c r="G372" s="521"/>
      <c r="H372" s="521"/>
      <c r="I372" s="521"/>
      <c r="J372" s="521"/>
      <c r="K372" s="521"/>
      <c r="L372" s="521"/>
      <c r="M372" s="521"/>
      <c r="N372" s="521"/>
      <c r="O372" s="521"/>
      <c r="P372" s="521"/>
    </row>
    <row r="373" customFormat="false" ht="14.25" hidden="false" customHeight="false" outlineLevel="0" collapsed="false">
      <c r="A373" s="521"/>
      <c r="B373" s="521"/>
      <c r="C373" s="521"/>
      <c r="D373" s="521"/>
      <c r="E373" s="521"/>
      <c r="F373" s="521"/>
      <c r="G373" s="521"/>
      <c r="H373" s="521"/>
      <c r="I373" s="521"/>
      <c r="J373" s="521"/>
      <c r="K373" s="521"/>
      <c r="L373" s="521"/>
      <c r="M373" s="521"/>
      <c r="N373" s="521"/>
      <c r="O373" s="521"/>
      <c r="P373" s="521"/>
    </row>
    <row r="374" customFormat="false" ht="14.25" hidden="false" customHeight="false" outlineLevel="0" collapsed="false">
      <c r="A374" s="521"/>
      <c r="B374" s="521"/>
      <c r="C374" s="521"/>
      <c r="D374" s="521"/>
      <c r="E374" s="521"/>
      <c r="F374" s="521"/>
      <c r="G374" s="521"/>
      <c r="H374" s="521"/>
      <c r="I374" s="521"/>
      <c r="J374" s="521"/>
      <c r="K374" s="521"/>
      <c r="L374" s="521"/>
      <c r="M374" s="521"/>
      <c r="N374" s="521"/>
      <c r="O374" s="521"/>
      <c r="P374" s="521"/>
    </row>
    <row r="375" customFormat="false" ht="14.25" hidden="false" customHeight="false" outlineLevel="0" collapsed="false">
      <c r="A375" s="521"/>
      <c r="B375" s="521"/>
      <c r="C375" s="521"/>
      <c r="D375" s="521"/>
      <c r="E375" s="521"/>
      <c r="F375" s="521"/>
      <c r="G375" s="521"/>
      <c r="H375" s="521"/>
      <c r="I375" s="521"/>
      <c r="J375" s="521"/>
      <c r="K375" s="521"/>
      <c r="L375" s="521"/>
      <c r="M375" s="521"/>
      <c r="N375" s="521"/>
      <c r="O375" s="521"/>
      <c r="P375" s="521"/>
    </row>
    <row r="376" customFormat="false" ht="14.25" hidden="false" customHeight="false" outlineLevel="0" collapsed="false">
      <c r="A376" s="521"/>
      <c r="B376" s="521"/>
      <c r="C376" s="521"/>
      <c r="D376" s="521"/>
      <c r="E376" s="521"/>
      <c r="F376" s="521"/>
      <c r="G376" s="521"/>
      <c r="H376" s="521"/>
      <c r="I376" s="521"/>
      <c r="J376" s="521"/>
      <c r="K376" s="521"/>
      <c r="L376" s="521"/>
      <c r="M376" s="521"/>
      <c r="N376" s="521"/>
      <c r="O376" s="521"/>
      <c r="P376" s="521"/>
    </row>
    <row r="377" customFormat="false" ht="14.25" hidden="false" customHeight="false" outlineLevel="0" collapsed="false">
      <c r="A377" s="521"/>
      <c r="B377" s="521"/>
      <c r="C377" s="521"/>
      <c r="D377" s="521"/>
      <c r="E377" s="521"/>
      <c r="F377" s="521"/>
      <c r="G377" s="521"/>
      <c r="H377" s="521"/>
      <c r="I377" s="521"/>
      <c r="J377" s="521"/>
      <c r="K377" s="521"/>
      <c r="L377" s="521"/>
      <c r="M377" s="521"/>
      <c r="N377" s="521"/>
      <c r="O377" s="521"/>
      <c r="P377" s="521"/>
    </row>
    <row r="378" customFormat="false" ht="14.25" hidden="false" customHeight="false" outlineLevel="0" collapsed="false">
      <c r="A378" s="521"/>
      <c r="B378" s="521"/>
      <c r="C378" s="521"/>
      <c r="D378" s="521"/>
      <c r="E378" s="521"/>
      <c r="F378" s="521"/>
      <c r="G378" s="521"/>
      <c r="H378" s="521"/>
      <c r="I378" s="521"/>
      <c r="J378" s="521"/>
      <c r="K378" s="521"/>
      <c r="L378" s="521"/>
      <c r="M378" s="521"/>
      <c r="N378" s="521"/>
      <c r="O378" s="521"/>
      <c r="P378" s="521"/>
    </row>
    <row r="379" customFormat="false" ht="14.25" hidden="false" customHeight="false" outlineLevel="0" collapsed="false">
      <c r="A379" s="521"/>
      <c r="B379" s="521"/>
      <c r="C379" s="521"/>
      <c r="D379" s="521"/>
      <c r="E379" s="521"/>
      <c r="F379" s="521"/>
      <c r="G379" s="521"/>
      <c r="H379" s="521"/>
      <c r="I379" s="521"/>
      <c r="J379" s="521"/>
      <c r="K379" s="521"/>
      <c r="L379" s="521"/>
      <c r="M379" s="521"/>
      <c r="N379" s="521"/>
      <c r="O379" s="521"/>
      <c r="P379" s="521"/>
    </row>
    <row r="380" customFormat="false" ht="14.25" hidden="false" customHeight="false" outlineLevel="0" collapsed="false">
      <c r="A380" s="521"/>
      <c r="B380" s="521"/>
      <c r="C380" s="521"/>
      <c r="D380" s="521"/>
      <c r="E380" s="521"/>
      <c r="F380" s="521"/>
      <c r="G380" s="521"/>
      <c r="H380" s="521"/>
      <c r="I380" s="521"/>
      <c r="J380" s="521"/>
      <c r="K380" s="521"/>
      <c r="L380" s="521"/>
      <c r="M380" s="521"/>
      <c r="N380" s="521"/>
      <c r="O380" s="521"/>
      <c r="P380" s="521"/>
    </row>
    <row r="381" customFormat="false" ht="14.25" hidden="false" customHeight="false" outlineLevel="0" collapsed="false">
      <c r="A381" s="521"/>
      <c r="B381" s="521"/>
      <c r="C381" s="521"/>
      <c r="D381" s="521"/>
      <c r="E381" s="521"/>
      <c r="F381" s="521"/>
      <c r="G381" s="521"/>
      <c r="H381" s="521"/>
      <c r="I381" s="521"/>
      <c r="J381" s="521"/>
      <c r="K381" s="521"/>
      <c r="L381" s="521"/>
      <c r="M381" s="521"/>
      <c r="N381" s="521"/>
      <c r="O381" s="521"/>
      <c r="P381" s="521"/>
    </row>
    <row r="382" customFormat="false" ht="14.25" hidden="false" customHeight="false" outlineLevel="0" collapsed="false">
      <c r="A382" s="521"/>
      <c r="B382" s="521"/>
      <c r="C382" s="521"/>
      <c r="D382" s="521"/>
      <c r="E382" s="521"/>
      <c r="F382" s="521"/>
      <c r="G382" s="521"/>
      <c r="H382" s="521"/>
      <c r="I382" s="521"/>
      <c r="J382" s="521"/>
      <c r="K382" s="521"/>
      <c r="L382" s="521"/>
      <c r="M382" s="521"/>
      <c r="N382" s="521"/>
      <c r="O382" s="521"/>
      <c r="P382" s="521"/>
    </row>
    <row r="383" customFormat="false" ht="14.25" hidden="false" customHeight="false" outlineLevel="0" collapsed="false">
      <c r="A383" s="521"/>
      <c r="B383" s="521"/>
      <c r="C383" s="521"/>
      <c r="D383" s="521"/>
      <c r="E383" s="521"/>
      <c r="F383" s="521"/>
      <c r="G383" s="521"/>
      <c r="H383" s="521"/>
      <c r="I383" s="521"/>
      <c r="J383" s="521"/>
      <c r="K383" s="521"/>
      <c r="L383" s="521"/>
      <c r="M383" s="521"/>
      <c r="N383" s="521"/>
      <c r="O383" s="521"/>
      <c r="P383" s="521"/>
    </row>
    <row r="384" customFormat="false" ht="14.25" hidden="false" customHeight="false" outlineLevel="0" collapsed="false">
      <c r="A384" s="521"/>
      <c r="B384" s="521"/>
      <c r="C384" s="521"/>
      <c r="D384" s="521"/>
      <c r="E384" s="521"/>
      <c r="F384" s="521"/>
      <c r="G384" s="521"/>
      <c r="H384" s="521"/>
      <c r="I384" s="521"/>
      <c r="J384" s="521"/>
      <c r="K384" s="521"/>
      <c r="L384" s="521"/>
      <c r="M384" s="521"/>
      <c r="N384" s="521"/>
      <c r="O384" s="521"/>
      <c r="P384" s="521"/>
    </row>
    <row r="385" customFormat="false" ht="14.25" hidden="false" customHeight="false" outlineLevel="0" collapsed="false">
      <c r="A385" s="521"/>
      <c r="B385" s="521"/>
      <c r="C385" s="521"/>
      <c r="D385" s="521"/>
      <c r="E385" s="521"/>
      <c r="F385" s="521"/>
      <c r="G385" s="521"/>
      <c r="H385" s="521"/>
      <c r="I385" s="521"/>
      <c r="J385" s="521"/>
      <c r="K385" s="521"/>
      <c r="L385" s="521"/>
      <c r="M385" s="521"/>
      <c r="N385" s="521"/>
      <c r="O385" s="521"/>
      <c r="P385" s="521"/>
    </row>
    <row r="386" customFormat="false" ht="14.25" hidden="false" customHeight="false" outlineLevel="0" collapsed="false">
      <c r="A386" s="521"/>
      <c r="B386" s="521"/>
      <c r="C386" s="521"/>
      <c r="D386" s="521"/>
      <c r="E386" s="521"/>
      <c r="F386" s="521"/>
      <c r="G386" s="521"/>
      <c r="H386" s="521"/>
      <c r="I386" s="521"/>
      <c r="J386" s="521"/>
      <c r="K386" s="521"/>
      <c r="L386" s="521"/>
      <c r="M386" s="521"/>
      <c r="N386" s="521"/>
      <c r="O386" s="521"/>
      <c r="P386" s="521"/>
    </row>
    <row r="387" customFormat="false" ht="14.25" hidden="false" customHeight="false" outlineLevel="0" collapsed="false">
      <c r="A387" s="521"/>
      <c r="B387" s="521"/>
      <c r="C387" s="521"/>
      <c r="D387" s="521"/>
      <c r="E387" s="521"/>
      <c r="F387" s="521"/>
      <c r="G387" s="521"/>
      <c r="H387" s="521"/>
      <c r="I387" s="521"/>
      <c r="J387" s="521"/>
      <c r="K387" s="521"/>
      <c r="L387" s="521"/>
      <c r="M387" s="521"/>
      <c r="N387" s="521"/>
      <c r="O387" s="521"/>
      <c r="P387" s="521"/>
    </row>
    <row r="388" customFormat="false" ht="14.25" hidden="false" customHeight="false" outlineLevel="0" collapsed="false">
      <c r="A388" s="521"/>
      <c r="B388" s="521"/>
      <c r="C388" s="521"/>
      <c r="D388" s="521"/>
      <c r="E388" s="521"/>
      <c r="F388" s="521"/>
      <c r="G388" s="521"/>
      <c r="H388" s="521"/>
      <c r="I388" s="521"/>
      <c r="J388" s="521"/>
      <c r="K388" s="521"/>
      <c r="L388" s="521"/>
      <c r="M388" s="521"/>
      <c r="N388" s="521"/>
      <c r="O388" s="521"/>
      <c r="P388" s="521"/>
    </row>
    <row r="389" customFormat="false" ht="14.25" hidden="false" customHeight="false" outlineLevel="0" collapsed="false">
      <c r="A389" s="521"/>
      <c r="B389" s="521"/>
      <c r="C389" s="521"/>
      <c r="D389" s="521"/>
      <c r="E389" s="521"/>
      <c r="F389" s="521"/>
      <c r="G389" s="521"/>
      <c r="H389" s="521"/>
      <c r="I389" s="521"/>
      <c r="J389" s="521"/>
      <c r="K389" s="521"/>
      <c r="L389" s="521"/>
      <c r="M389" s="521"/>
      <c r="N389" s="521"/>
      <c r="O389" s="521"/>
      <c r="P389" s="521"/>
    </row>
    <row r="390" customFormat="false" ht="14.25" hidden="false" customHeight="false" outlineLevel="0" collapsed="false">
      <c r="A390" s="521"/>
      <c r="B390" s="521"/>
      <c r="C390" s="521"/>
      <c r="D390" s="521"/>
      <c r="E390" s="521"/>
      <c r="F390" s="521"/>
      <c r="G390" s="521"/>
      <c r="H390" s="521"/>
      <c r="I390" s="521"/>
      <c r="J390" s="521"/>
      <c r="K390" s="521"/>
      <c r="L390" s="521"/>
      <c r="M390" s="521"/>
      <c r="N390" s="521"/>
      <c r="O390" s="521"/>
      <c r="P390" s="521"/>
    </row>
    <row r="391" customFormat="false" ht="14.25" hidden="false" customHeight="false" outlineLevel="0" collapsed="false">
      <c r="A391" s="521"/>
      <c r="B391" s="521"/>
      <c r="C391" s="521"/>
      <c r="D391" s="521"/>
      <c r="E391" s="521"/>
      <c r="F391" s="521"/>
      <c r="G391" s="521"/>
      <c r="H391" s="521"/>
      <c r="I391" s="521"/>
      <c r="J391" s="521"/>
      <c r="K391" s="521"/>
      <c r="L391" s="521"/>
      <c r="M391" s="521"/>
      <c r="N391" s="521"/>
      <c r="O391" s="521"/>
      <c r="P391" s="521"/>
    </row>
    <row r="392" customFormat="false" ht="14.25" hidden="false" customHeight="false" outlineLevel="0" collapsed="false">
      <c r="A392" s="521"/>
      <c r="B392" s="521"/>
      <c r="C392" s="521"/>
      <c r="D392" s="521"/>
      <c r="E392" s="521"/>
      <c r="F392" s="521"/>
      <c r="G392" s="521"/>
      <c r="H392" s="521"/>
      <c r="I392" s="521"/>
      <c r="J392" s="521"/>
      <c r="K392" s="521"/>
      <c r="L392" s="521"/>
      <c r="M392" s="521"/>
      <c r="N392" s="521"/>
      <c r="O392" s="521"/>
      <c r="P392" s="521"/>
    </row>
    <row r="393" customFormat="false" ht="14.25" hidden="false" customHeight="false" outlineLevel="0" collapsed="false">
      <c r="A393" s="521"/>
      <c r="B393" s="521"/>
      <c r="C393" s="521"/>
      <c r="D393" s="521"/>
      <c r="E393" s="521"/>
      <c r="F393" s="521"/>
      <c r="G393" s="521"/>
      <c r="H393" s="521"/>
      <c r="I393" s="521"/>
      <c r="J393" s="521"/>
      <c r="K393" s="521"/>
      <c r="L393" s="521"/>
      <c r="M393" s="521"/>
      <c r="N393" s="521"/>
      <c r="O393" s="521"/>
      <c r="P393" s="521"/>
    </row>
    <row r="394" customFormat="false" ht="14.25" hidden="false" customHeight="false" outlineLevel="0" collapsed="false">
      <c r="A394" s="521"/>
      <c r="B394" s="521"/>
      <c r="C394" s="521"/>
      <c r="D394" s="521"/>
      <c r="E394" s="521"/>
      <c r="F394" s="521"/>
      <c r="G394" s="521"/>
      <c r="H394" s="521"/>
      <c r="I394" s="521"/>
      <c r="J394" s="521"/>
      <c r="K394" s="521"/>
      <c r="L394" s="521"/>
      <c r="M394" s="521"/>
      <c r="N394" s="521"/>
      <c r="O394" s="521"/>
      <c r="P394" s="521"/>
    </row>
    <row r="395" customFormat="false" ht="14.25" hidden="false" customHeight="false" outlineLevel="0" collapsed="false">
      <c r="A395" s="521"/>
      <c r="B395" s="521"/>
      <c r="C395" s="521"/>
      <c r="D395" s="521"/>
      <c r="E395" s="521"/>
      <c r="F395" s="521"/>
      <c r="G395" s="521"/>
      <c r="H395" s="521"/>
      <c r="I395" s="521"/>
      <c r="J395" s="521"/>
      <c r="K395" s="521"/>
      <c r="L395" s="521"/>
      <c r="M395" s="521"/>
      <c r="N395" s="521"/>
      <c r="O395" s="521"/>
      <c r="P395" s="521"/>
    </row>
    <row r="396" customFormat="false" ht="14.25" hidden="false" customHeight="false" outlineLevel="0" collapsed="false">
      <c r="A396" s="521"/>
      <c r="B396" s="521"/>
      <c r="C396" s="521"/>
      <c r="D396" s="521"/>
      <c r="E396" s="521"/>
      <c r="F396" s="521"/>
      <c r="G396" s="521"/>
      <c r="H396" s="521"/>
      <c r="I396" s="521"/>
      <c r="J396" s="521"/>
      <c r="K396" s="521"/>
      <c r="L396" s="521"/>
      <c r="M396" s="521"/>
      <c r="N396" s="521"/>
      <c r="O396" s="521"/>
      <c r="P396" s="521"/>
    </row>
    <row r="397" customFormat="false" ht="14.25" hidden="false" customHeight="false" outlineLevel="0" collapsed="false">
      <c r="A397" s="521"/>
      <c r="B397" s="521"/>
      <c r="C397" s="521"/>
      <c r="D397" s="521"/>
      <c r="E397" s="521"/>
      <c r="F397" s="521"/>
      <c r="G397" s="521"/>
      <c r="H397" s="521"/>
      <c r="I397" s="521"/>
      <c r="J397" s="521"/>
      <c r="K397" s="521"/>
      <c r="L397" s="521"/>
      <c r="M397" s="521"/>
      <c r="N397" s="521"/>
      <c r="O397" s="521"/>
      <c r="P397" s="521"/>
    </row>
    <row r="398" customFormat="false" ht="14.25" hidden="false" customHeight="false" outlineLevel="0" collapsed="false">
      <c r="A398" s="521"/>
      <c r="B398" s="521"/>
      <c r="C398" s="521"/>
      <c r="D398" s="521"/>
      <c r="E398" s="521"/>
      <c r="F398" s="521"/>
      <c r="G398" s="521"/>
      <c r="H398" s="521"/>
      <c r="I398" s="521"/>
      <c r="J398" s="521"/>
      <c r="K398" s="521"/>
      <c r="L398" s="521"/>
      <c r="M398" s="521"/>
      <c r="N398" s="521"/>
      <c r="O398" s="521"/>
      <c r="P398" s="521"/>
    </row>
    <row r="399" customFormat="false" ht="14.25" hidden="false" customHeight="false" outlineLevel="0" collapsed="false">
      <c r="A399" s="521"/>
      <c r="B399" s="521"/>
      <c r="C399" s="521"/>
      <c r="D399" s="521"/>
      <c r="E399" s="521"/>
      <c r="F399" s="521"/>
      <c r="G399" s="521"/>
      <c r="H399" s="521"/>
      <c r="I399" s="521"/>
      <c r="J399" s="521"/>
      <c r="K399" s="521"/>
      <c r="L399" s="521"/>
      <c r="M399" s="521"/>
      <c r="N399" s="521"/>
      <c r="O399" s="521"/>
      <c r="P399" s="521"/>
    </row>
    <row r="400" customFormat="false" ht="14.25" hidden="false" customHeight="false" outlineLevel="0" collapsed="false">
      <c r="A400" s="521"/>
      <c r="B400" s="521"/>
      <c r="C400" s="521"/>
      <c r="D400" s="521"/>
      <c r="E400" s="521"/>
      <c r="F400" s="521"/>
      <c r="G400" s="521"/>
      <c r="H400" s="521"/>
      <c r="I400" s="521"/>
      <c r="J400" s="521"/>
      <c r="K400" s="521"/>
      <c r="L400" s="521"/>
      <c r="M400" s="521"/>
      <c r="N400" s="521"/>
      <c r="O400" s="521"/>
      <c r="P400" s="521"/>
    </row>
    <row r="401" customFormat="false" ht="14.25" hidden="false" customHeight="false" outlineLevel="0" collapsed="false">
      <c r="A401" s="521"/>
      <c r="B401" s="521"/>
      <c r="C401" s="521"/>
      <c r="D401" s="521"/>
      <c r="E401" s="521"/>
      <c r="F401" s="521"/>
      <c r="G401" s="521"/>
      <c r="H401" s="521"/>
      <c r="I401" s="521"/>
      <c r="J401" s="521"/>
      <c r="K401" s="521"/>
      <c r="L401" s="521"/>
      <c r="M401" s="521"/>
      <c r="N401" s="521"/>
      <c r="O401" s="521"/>
      <c r="P401" s="521"/>
    </row>
    <row r="402" customFormat="false" ht="14.25" hidden="false" customHeight="false" outlineLevel="0" collapsed="false">
      <c r="A402" s="521"/>
      <c r="B402" s="521"/>
      <c r="C402" s="521"/>
      <c r="D402" s="521"/>
      <c r="E402" s="521"/>
      <c r="F402" s="521"/>
      <c r="G402" s="521"/>
      <c r="H402" s="521"/>
      <c r="I402" s="521"/>
      <c r="J402" s="521"/>
      <c r="K402" s="521"/>
      <c r="L402" s="521"/>
      <c r="M402" s="521"/>
      <c r="N402" s="521"/>
      <c r="O402" s="521"/>
      <c r="P402" s="521"/>
    </row>
    <row r="403" customFormat="false" ht="14.25" hidden="false" customHeight="false" outlineLevel="0" collapsed="false">
      <c r="A403" s="521"/>
      <c r="B403" s="521"/>
      <c r="C403" s="521"/>
      <c r="D403" s="521"/>
      <c r="E403" s="521"/>
      <c r="F403" s="521"/>
      <c r="G403" s="521"/>
      <c r="H403" s="521"/>
      <c r="I403" s="521"/>
      <c r="J403" s="521"/>
      <c r="K403" s="521"/>
      <c r="L403" s="521"/>
      <c r="M403" s="521"/>
      <c r="N403" s="521"/>
      <c r="O403" s="521"/>
      <c r="P403" s="521"/>
    </row>
    <row r="404" customFormat="false" ht="14.25" hidden="false" customHeight="false" outlineLevel="0" collapsed="false">
      <c r="A404" s="521"/>
      <c r="B404" s="521"/>
      <c r="C404" s="521"/>
      <c r="D404" s="521"/>
      <c r="E404" s="521"/>
      <c r="F404" s="521"/>
      <c r="G404" s="521"/>
      <c r="H404" s="521"/>
      <c r="I404" s="521"/>
      <c r="J404" s="521"/>
      <c r="K404" s="521"/>
      <c r="L404" s="521"/>
      <c r="M404" s="521"/>
      <c r="N404" s="521"/>
      <c r="O404" s="521"/>
      <c r="P404" s="521"/>
    </row>
    <row r="405" customFormat="false" ht="14.25" hidden="false" customHeight="false" outlineLevel="0" collapsed="false">
      <c r="A405" s="521"/>
      <c r="B405" s="521"/>
      <c r="C405" s="521"/>
      <c r="D405" s="521"/>
      <c r="E405" s="521"/>
      <c r="F405" s="521"/>
      <c r="G405" s="521"/>
      <c r="H405" s="521"/>
      <c r="I405" s="521"/>
      <c r="J405" s="521"/>
      <c r="K405" s="521"/>
      <c r="L405" s="521"/>
      <c r="M405" s="521"/>
      <c r="N405" s="521"/>
      <c r="O405" s="521"/>
      <c r="P405" s="521"/>
    </row>
    <row r="406" customFormat="false" ht="14.25" hidden="false" customHeight="false" outlineLevel="0" collapsed="false">
      <c r="A406" s="521"/>
      <c r="B406" s="521"/>
      <c r="C406" s="521"/>
      <c r="D406" s="521"/>
      <c r="E406" s="521"/>
      <c r="F406" s="521"/>
      <c r="G406" s="521"/>
      <c r="H406" s="521"/>
      <c r="I406" s="521"/>
      <c r="J406" s="521"/>
      <c r="K406" s="521"/>
      <c r="L406" s="521"/>
      <c r="M406" s="521"/>
      <c r="N406" s="521"/>
      <c r="O406" s="521"/>
      <c r="P406" s="521"/>
    </row>
    <row r="407" customFormat="false" ht="14.25" hidden="false" customHeight="false" outlineLevel="0" collapsed="false">
      <c r="A407" s="521"/>
      <c r="B407" s="521"/>
      <c r="C407" s="521"/>
      <c r="D407" s="521"/>
      <c r="E407" s="521"/>
      <c r="F407" s="521"/>
      <c r="G407" s="521"/>
      <c r="H407" s="521"/>
      <c r="I407" s="521"/>
      <c r="J407" s="521"/>
      <c r="K407" s="521"/>
      <c r="L407" s="521"/>
      <c r="M407" s="521"/>
      <c r="N407" s="521"/>
      <c r="O407" s="521"/>
      <c r="P407" s="521"/>
    </row>
    <row r="408" customFormat="false" ht="14.25" hidden="false" customHeight="false" outlineLevel="0" collapsed="false">
      <c r="A408" s="521"/>
      <c r="B408" s="521"/>
      <c r="C408" s="521"/>
      <c r="D408" s="521"/>
      <c r="E408" s="521"/>
      <c r="F408" s="521"/>
      <c r="G408" s="521"/>
      <c r="H408" s="521"/>
      <c r="I408" s="521"/>
      <c r="J408" s="521"/>
      <c r="K408" s="521"/>
      <c r="L408" s="521"/>
      <c r="M408" s="521"/>
      <c r="N408" s="521"/>
      <c r="O408" s="521"/>
      <c r="P408" s="521"/>
    </row>
    <row r="409" customFormat="false" ht="14.25" hidden="false" customHeight="false" outlineLevel="0" collapsed="false">
      <c r="A409" s="521"/>
      <c r="B409" s="521"/>
      <c r="C409" s="521"/>
      <c r="D409" s="521"/>
      <c r="E409" s="521"/>
      <c r="F409" s="521"/>
      <c r="G409" s="521"/>
      <c r="H409" s="521"/>
      <c r="I409" s="521"/>
      <c r="J409" s="521"/>
      <c r="K409" s="521"/>
      <c r="L409" s="521"/>
      <c r="M409" s="521"/>
      <c r="N409" s="521"/>
      <c r="O409" s="521"/>
      <c r="P409" s="521"/>
    </row>
    <row r="410" customFormat="false" ht="14.25" hidden="false" customHeight="false" outlineLevel="0" collapsed="false">
      <c r="A410" s="521"/>
      <c r="B410" s="521"/>
      <c r="C410" s="521"/>
      <c r="D410" s="521"/>
      <c r="E410" s="521"/>
      <c r="F410" s="521"/>
      <c r="G410" s="521"/>
      <c r="H410" s="521"/>
      <c r="I410" s="521"/>
      <c r="J410" s="521"/>
      <c r="K410" s="521"/>
      <c r="L410" s="521"/>
      <c r="M410" s="521"/>
      <c r="N410" s="521"/>
      <c r="O410" s="521"/>
      <c r="P410" s="521"/>
    </row>
    <row r="411" customFormat="false" ht="14.25" hidden="false" customHeight="false" outlineLevel="0" collapsed="false">
      <c r="A411" s="521"/>
      <c r="B411" s="521"/>
      <c r="C411" s="521"/>
      <c r="D411" s="521"/>
      <c r="E411" s="521"/>
      <c r="F411" s="521"/>
      <c r="G411" s="521"/>
      <c r="H411" s="521"/>
      <c r="I411" s="521"/>
      <c r="J411" s="521"/>
      <c r="K411" s="521"/>
      <c r="L411" s="521"/>
      <c r="M411" s="521"/>
      <c r="N411" s="521"/>
      <c r="O411" s="521"/>
      <c r="P411" s="521"/>
    </row>
    <row r="412" customFormat="false" ht="14.25" hidden="false" customHeight="false" outlineLevel="0" collapsed="false">
      <c r="A412" s="521"/>
      <c r="B412" s="521"/>
      <c r="C412" s="521"/>
      <c r="D412" s="521"/>
      <c r="E412" s="521"/>
      <c r="F412" s="521"/>
      <c r="G412" s="521"/>
      <c r="H412" s="521"/>
      <c r="I412" s="521"/>
      <c r="J412" s="521"/>
      <c r="K412" s="521"/>
      <c r="L412" s="521"/>
      <c r="M412" s="521"/>
      <c r="N412" s="521"/>
      <c r="O412" s="521"/>
      <c r="P412" s="521"/>
    </row>
    <row r="413" customFormat="false" ht="14.25" hidden="false" customHeight="false" outlineLevel="0" collapsed="false">
      <c r="A413" s="521"/>
      <c r="B413" s="521"/>
      <c r="C413" s="521"/>
      <c r="D413" s="521"/>
      <c r="E413" s="521"/>
      <c r="F413" s="521"/>
      <c r="G413" s="521"/>
      <c r="H413" s="521"/>
      <c r="I413" s="521"/>
      <c r="J413" s="521"/>
      <c r="K413" s="521"/>
      <c r="L413" s="521"/>
      <c r="M413" s="521"/>
      <c r="N413" s="521"/>
      <c r="O413" s="521"/>
      <c r="P413" s="521"/>
    </row>
    <row r="414" customFormat="false" ht="14.25" hidden="false" customHeight="false" outlineLevel="0" collapsed="false">
      <c r="A414" s="521"/>
      <c r="B414" s="521"/>
      <c r="C414" s="521"/>
      <c r="D414" s="521"/>
      <c r="E414" s="521"/>
      <c r="F414" s="521"/>
      <c r="G414" s="521"/>
      <c r="H414" s="521"/>
      <c r="I414" s="521"/>
      <c r="J414" s="521"/>
      <c r="K414" s="521"/>
      <c r="L414" s="521"/>
      <c r="M414" s="521"/>
      <c r="N414" s="521"/>
      <c r="O414" s="521"/>
      <c r="P414" s="521"/>
    </row>
    <row r="415" customFormat="false" ht="14.25" hidden="false" customHeight="false" outlineLevel="0" collapsed="false">
      <c r="A415" s="521"/>
      <c r="B415" s="521"/>
      <c r="C415" s="521"/>
      <c r="D415" s="521"/>
      <c r="E415" s="521"/>
      <c r="F415" s="521"/>
      <c r="G415" s="521"/>
      <c r="H415" s="521"/>
      <c r="I415" s="521"/>
      <c r="J415" s="521"/>
      <c r="K415" s="521"/>
      <c r="L415" s="521"/>
      <c r="M415" s="521"/>
      <c r="N415" s="521"/>
      <c r="O415" s="521"/>
      <c r="P415" s="521"/>
    </row>
    <row r="416" customFormat="false" ht="14.25" hidden="false" customHeight="false" outlineLevel="0" collapsed="false">
      <c r="A416" s="521"/>
      <c r="B416" s="521"/>
      <c r="C416" s="521"/>
      <c r="D416" s="521"/>
      <c r="E416" s="521"/>
      <c r="F416" s="521"/>
      <c r="G416" s="521"/>
      <c r="H416" s="521"/>
      <c r="I416" s="521"/>
      <c r="J416" s="521"/>
      <c r="K416" s="521"/>
      <c r="L416" s="521"/>
      <c r="M416" s="521"/>
      <c r="N416" s="521"/>
      <c r="O416" s="521"/>
      <c r="P416" s="521"/>
    </row>
    <row r="417" customFormat="false" ht="14.25" hidden="false" customHeight="false" outlineLevel="0" collapsed="false">
      <c r="A417" s="521"/>
      <c r="B417" s="521"/>
      <c r="C417" s="521"/>
      <c r="D417" s="521"/>
      <c r="E417" s="521"/>
      <c r="F417" s="521"/>
      <c r="G417" s="521"/>
      <c r="H417" s="521"/>
      <c r="I417" s="521"/>
      <c r="J417" s="521"/>
      <c r="K417" s="521"/>
      <c r="L417" s="521"/>
      <c r="M417" s="521"/>
      <c r="N417" s="521"/>
      <c r="O417" s="521"/>
      <c r="P417" s="521"/>
    </row>
    <row r="418" customFormat="false" ht="14.25" hidden="false" customHeight="false" outlineLevel="0" collapsed="false">
      <c r="A418" s="521"/>
      <c r="B418" s="521"/>
      <c r="C418" s="521"/>
      <c r="D418" s="521"/>
      <c r="E418" s="521"/>
      <c r="F418" s="521"/>
      <c r="G418" s="521"/>
      <c r="H418" s="521"/>
      <c r="I418" s="521"/>
      <c r="J418" s="521"/>
      <c r="K418" s="521"/>
      <c r="L418" s="521"/>
      <c r="M418" s="521"/>
      <c r="N418" s="521"/>
      <c r="O418" s="521"/>
      <c r="P418" s="521"/>
    </row>
    <row r="419" customFormat="false" ht="14.25" hidden="false" customHeight="false" outlineLevel="0" collapsed="false">
      <c r="A419" s="521"/>
      <c r="B419" s="521"/>
      <c r="C419" s="521"/>
      <c r="D419" s="521"/>
      <c r="E419" s="521"/>
      <c r="F419" s="521"/>
      <c r="G419" s="521"/>
      <c r="H419" s="521"/>
      <c r="I419" s="521"/>
      <c r="J419" s="521"/>
      <c r="K419" s="521"/>
      <c r="L419" s="521"/>
      <c r="M419" s="521"/>
      <c r="N419" s="521"/>
      <c r="O419" s="521"/>
      <c r="P419" s="521"/>
    </row>
    <row r="420" customFormat="false" ht="14.25" hidden="false" customHeight="false" outlineLevel="0" collapsed="false">
      <c r="A420" s="521"/>
      <c r="B420" s="521"/>
      <c r="C420" s="521"/>
      <c r="D420" s="521"/>
      <c r="E420" s="521"/>
      <c r="F420" s="521"/>
      <c r="G420" s="521"/>
      <c r="H420" s="521"/>
      <c r="I420" s="521"/>
      <c r="J420" s="521"/>
      <c r="K420" s="521"/>
      <c r="L420" s="521"/>
      <c r="M420" s="521"/>
      <c r="N420" s="521"/>
      <c r="O420" s="521"/>
      <c r="P420" s="521"/>
    </row>
    <row r="421" customFormat="false" ht="14.25" hidden="false" customHeight="false" outlineLevel="0" collapsed="false">
      <c r="A421" s="521"/>
      <c r="B421" s="521"/>
      <c r="C421" s="521"/>
      <c r="D421" s="521"/>
      <c r="E421" s="521"/>
      <c r="F421" s="521"/>
      <c r="G421" s="521"/>
      <c r="H421" s="521"/>
      <c r="I421" s="521"/>
      <c r="J421" s="521"/>
      <c r="K421" s="521"/>
      <c r="L421" s="521"/>
      <c r="M421" s="521"/>
      <c r="N421" s="521"/>
      <c r="O421" s="521"/>
      <c r="P421" s="521"/>
    </row>
    <row r="422" customFormat="false" ht="14.25" hidden="false" customHeight="false" outlineLevel="0" collapsed="false">
      <c r="A422" s="521"/>
      <c r="B422" s="521"/>
      <c r="C422" s="521"/>
      <c r="D422" s="521"/>
      <c r="E422" s="521"/>
      <c r="F422" s="521"/>
      <c r="G422" s="521"/>
      <c r="H422" s="521"/>
      <c r="I422" s="521"/>
      <c r="J422" s="521"/>
      <c r="K422" s="521"/>
      <c r="L422" s="521"/>
      <c r="M422" s="521"/>
      <c r="N422" s="521"/>
      <c r="O422" s="521"/>
      <c r="P422" s="521"/>
    </row>
    <row r="423" customFormat="false" ht="14.25" hidden="false" customHeight="false" outlineLevel="0" collapsed="false">
      <c r="A423" s="521"/>
      <c r="B423" s="521"/>
      <c r="C423" s="521"/>
      <c r="D423" s="521"/>
      <c r="E423" s="521"/>
      <c r="F423" s="521"/>
      <c r="G423" s="521"/>
      <c r="H423" s="521"/>
      <c r="I423" s="521"/>
      <c r="J423" s="521"/>
      <c r="K423" s="521"/>
      <c r="L423" s="521"/>
      <c r="M423" s="521"/>
      <c r="N423" s="521"/>
      <c r="O423" s="521"/>
      <c r="P423" s="521"/>
    </row>
    <row r="424" customFormat="false" ht="14.25" hidden="false" customHeight="false" outlineLevel="0" collapsed="false">
      <c r="A424" s="521"/>
      <c r="B424" s="521"/>
      <c r="C424" s="521"/>
      <c r="D424" s="521"/>
      <c r="E424" s="521"/>
      <c r="F424" s="521"/>
      <c r="G424" s="521"/>
      <c r="H424" s="521"/>
      <c r="I424" s="521"/>
      <c r="J424" s="521"/>
      <c r="K424" s="521"/>
      <c r="L424" s="521"/>
      <c r="M424" s="521"/>
      <c r="N424" s="521"/>
      <c r="O424" s="521"/>
      <c r="P424" s="521"/>
    </row>
    <row r="425" customFormat="false" ht="14.25" hidden="false" customHeight="false" outlineLevel="0" collapsed="false">
      <c r="A425" s="521"/>
      <c r="B425" s="521"/>
      <c r="C425" s="521"/>
      <c r="D425" s="521"/>
      <c r="E425" s="521"/>
      <c r="F425" s="521"/>
      <c r="G425" s="521"/>
      <c r="H425" s="521"/>
      <c r="I425" s="521"/>
      <c r="J425" s="521"/>
      <c r="K425" s="521"/>
      <c r="L425" s="521"/>
      <c r="M425" s="521"/>
      <c r="N425" s="521"/>
      <c r="O425" s="521"/>
      <c r="P425" s="521"/>
    </row>
    <row r="426" customFormat="false" ht="14.25" hidden="false" customHeight="false" outlineLevel="0" collapsed="false">
      <c r="A426" s="521"/>
      <c r="B426" s="521"/>
      <c r="C426" s="521"/>
      <c r="D426" s="521"/>
      <c r="E426" s="521"/>
      <c r="F426" s="521"/>
      <c r="G426" s="521"/>
      <c r="H426" s="521"/>
      <c r="I426" s="521"/>
      <c r="J426" s="521"/>
      <c r="K426" s="521"/>
      <c r="L426" s="521"/>
      <c r="M426" s="521"/>
      <c r="N426" s="521"/>
      <c r="O426" s="521"/>
      <c r="P426" s="521"/>
    </row>
    <row r="427" customFormat="false" ht="14.25" hidden="false" customHeight="false" outlineLevel="0" collapsed="false">
      <c r="A427" s="521"/>
      <c r="B427" s="521"/>
      <c r="C427" s="521"/>
      <c r="D427" s="521"/>
      <c r="E427" s="521"/>
      <c r="F427" s="521"/>
      <c r="G427" s="521"/>
      <c r="H427" s="521"/>
      <c r="I427" s="521"/>
      <c r="J427" s="521"/>
      <c r="K427" s="521"/>
      <c r="L427" s="521"/>
      <c r="M427" s="521"/>
      <c r="N427" s="521"/>
      <c r="O427" s="521"/>
      <c r="P427" s="521"/>
    </row>
    <row r="428" customFormat="false" ht="14.25" hidden="false" customHeight="false" outlineLevel="0" collapsed="false">
      <c r="A428" s="521"/>
      <c r="B428" s="521"/>
      <c r="C428" s="521"/>
      <c r="D428" s="521"/>
      <c r="E428" s="521"/>
      <c r="F428" s="521"/>
      <c r="G428" s="521"/>
      <c r="H428" s="521"/>
      <c r="I428" s="521"/>
      <c r="J428" s="521"/>
      <c r="K428" s="521"/>
      <c r="L428" s="521"/>
      <c r="M428" s="521"/>
      <c r="N428" s="521"/>
      <c r="O428" s="521"/>
      <c r="P428" s="521"/>
    </row>
    <row r="429" customFormat="false" ht="14.25" hidden="false" customHeight="false" outlineLevel="0" collapsed="false">
      <c r="A429" s="521"/>
      <c r="B429" s="521"/>
      <c r="C429" s="521"/>
      <c r="D429" s="521"/>
      <c r="E429" s="521"/>
      <c r="F429" s="521"/>
      <c r="G429" s="521"/>
      <c r="H429" s="521"/>
      <c r="I429" s="521"/>
      <c r="J429" s="521"/>
      <c r="K429" s="521"/>
      <c r="L429" s="521"/>
      <c r="M429" s="521"/>
      <c r="N429" s="521"/>
      <c r="O429" s="521"/>
      <c r="P429" s="521"/>
    </row>
    <row r="430" customFormat="false" ht="14.25" hidden="false" customHeight="false" outlineLevel="0" collapsed="false">
      <c r="A430" s="521"/>
      <c r="B430" s="521"/>
      <c r="C430" s="521"/>
      <c r="D430" s="521"/>
      <c r="E430" s="521"/>
      <c r="F430" s="521"/>
      <c r="G430" s="521"/>
      <c r="H430" s="521"/>
      <c r="I430" s="521"/>
      <c r="J430" s="521"/>
      <c r="K430" s="521"/>
      <c r="L430" s="521"/>
      <c r="M430" s="521"/>
      <c r="N430" s="521"/>
      <c r="O430" s="521"/>
      <c r="P430" s="521"/>
    </row>
    <row r="431" customFormat="false" ht="14.25" hidden="false" customHeight="false" outlineLevel="0" collapsed="false">
      <c r="A431" s="521"/>
      <c r="B431" s="521"/>
      <c r="C431" s="521"/>
      <c r="D431" s="521"/>
      <c r="E431" s="521"/>
      <c r="F431" s="521"/>
      <c r="G431" s="521"/>
      <c r="H431" s="521"/>
      <c r="I431" s="521"/>
      <c r="J431" s="521"/>
      <c r="K431" s="521"/>
      <c r="L431" s="521"/>
      <c r="M431" s="521"/>
      <c r="N431" s="521"/>
      <c r="O431" s="521"/>
      <c r="P431" s="521"/>
    </row>
    <row r="432" customFormat="false" ht="14.25" hidden="false" customHeight="false" outlineLevel="0" collapsed="false">
      <c r="A432" s="521"/>
      <c r="B432" s="521"/>
      <c r="C432" s="521"/>
      <c r="D432" s="521"/>
      <c r="E432" s="521"/>
      <c r="F432" s="521"/>
      <c r="G432" s="521"/>
      <c r="H432" s="521"/>
      <c r="I432" s="521"/>
      <c r="J432" s="521"/>
      <c r="K432" s="521"/>
      <c r="L432" s="521"/>
      <c r="M432" s="521"/>
      <c r="N432" s="521"/>
      <c r="O432" s="521"/>
      <c r="P432" s="521"/>
    </row>
    <row r="433" customFormat="false" ht="14.25" hidden="false" customHeight="false" outlineLevel="0" collapsed="false">
      <c r="A433" s="521"/>
      <c r="B433" s="521"/>
      <c r="C433" s="521"/>
      <c r="D433" s="521"/>
      <c r="E433" s="521"/>
      <c r="F433" s="521"/>
      <c r="G433" s="521"/>
      <c r="H433" s="521"/>
      <c r="I433" s="521"/>
      <c r="J433" s="521"/>
      <c r="K433" s="521"/>
      <c r="L433" s="521"/>
      <c r="M433" s="521"/>
      <c r="N433" s="521"/>
      <c r="O433" s="521"/>
      <c r="P433" s="521"/>
    </row>
    <row r="434" customFormat="false" ht="14.25" hidden="false" customHeight="false" outlineLevel="0" collapsed="false">
      <c r="A434" s="521"/>
      <c r="B434" s="521"/>
      <c r="C434" s="521"/>
      <c r="D434" s="521"/>
      <c r="E434" s="521"/>
      <c r="F434" s="521"/>
      <c r="G434" s="521"/>
      <c r="H434" s="521"/>
      <c r="I434" s="521"/>
      <c r="J434" s="521"/>
      <c r="K434" s="521"/>
      <c r="L434" s="521"/>
      <c r="M434" s="521"/>
      <c r="N434" s="521"/>
      <c r="O434" s="521"/>
      <c r="P434" s="521"/>
    </row>
    <row r="435" customFormat="false" ht="14.25" hidden="false" customHeight="false" outlineLevel="0" collapsed="false">
      <c r="A435" s="521"/>
      <c r="B435" s="521"/>
      <c r="C435" s="521"/>
      <c r="D435" s="521"/>
      <c r="E435" s="521"/>
      <c r="F435" s="521"/>
      <c r="G435" s="521"/>
      <c r="H435" s="521"/>
      <c r="I435" s="521"/>
      <c r="J435" s="521"/>
      <c r="K435" s="521"/>
      <c r="L435" s="521"/>
      <c r="M435" s="521"/>
      <c r="N435" s="521"/>
      <c r="O435" s="521"/>
      <c r="P435" s="521"/>
    </row>
    <row r="436" customFormat="false" ht="14.25" hidden="false" customHeight="false" outlineLevel="0" collapsed="false">
      <c r="A436" s="521"/>
      <c r="B436" s="521"/>
      <c r="C436" s="521"/>
      <c r="D436" s="521"/>
      <c r="E436" s="521"/>
      <c r="F436" s="521"/>
      <c r="G436" s="521"/>
      <c r="H436" s="521"/>
      <c r="I436" s="521"/>
      <c r="J436" s="521"/>
      <c r="K436" s="521"/>
      <c r="L436" s="521"/>
      <c r="M436" s="521"/>
      <c r="N436" s="521"/>
      <c r="O436" s="521"/>
      <c r="P436" s="521"/>
    </row>
    <row r="437" customFormat="false" ht="14.25" hidden="false" customHeight="false" outlineLevel="0" collapsed="false">
      <c r="A437" s="521"/>
      <c r="B437" s="521"/>
      <c r="C437" s="521"/>
      <c r="D437" s="521"/>
      <c r="E437" s="521"/>
      <c r="F437" s="521"/>
      <c r="G437" s="521"/>
      <c r="H437" s="521"/>
      <c r="I437" s="521"/>
      <c r="J437" s="521"/>
      <c r="K437" s="521"/>
      <c r="L437" s="521"/>
      <c r="M437" s="521"/>
      <c r="N437" s="521"/>
      <c r="O437" s="521"/>
      <c r="P437" s="521"/>
    </row>
    <row r="438" customFormat="false" ht="14.25" hidden="false" customHeight="false" outlineLevel="0" collapsed="false">
      <c r="A438" s="521"/>
      <c r="B438" s="521"/>
      <c r="C438" s="521"/>
      <c r="D438" s="521"/>
      <c r="E438" s="521"/>
      <c r="F438" s="521"/>
      <c r="G438" s="521"/>
      <c r="H438" s="521"/>
      <c r="I438" s="521"/>
      <c r="J438" s="521"/>
      <c r="K438" s="521"/>
      <c r="L438" s="521"/>
      <c r="M438" s="521"/>
      <c r="N438" s="521"/>
      <c r="O438" s="521"/>
      <c r="P438" s="521"/>
    </row>
    <row r="439" customFormat="false" ht="14.25" hidden="false" customHeight="false" outlineLevel="0" collapsed="false">
      <c r="A439" s="521"/>
      <c r="B439" s="521"/>
      <c r="C439" s="521"/>
      <c r="D439" s="521"/>
      <c r="E439" s="521"/>
      <c r="F439" s="521"/>
      <c r="G439" s="521"/>
      <c r="H439" s="521"/>
      <c r="I439" s="521"/>
      <c r="J439" s="521"/>
      <c r="K439" s="521"/>
      <c r="L439" s="521"/>
      <c r="M439" s="521"/>
      <c r="N439" s="521"/>
      <c r="O439" s="521"/>
      <c r="P439" s="521"/>
    </row>
    <row r="440" customFormat="false" ht="14.25" hidden="false" customHeight="false" outlineLevel="0" collapsed="false">
      <c r="A440" s="521"/>
      <c r="B440" s="521"/>
      <c r="C440" s="521"/>
      <c r="D440" s="521"/>
      <c r="E440" s="521"/>
      <c r="F440" s="521"/>
      <c r="G440" s="521"/>
      <c r="H440" s="521"/>
      <c r="I440" s="521"/>
      <c r="J440" s="521"/>
      <c r="K440" s="521"/>
      <c r="L440" s="521"/>
      <c r="M440" s="521"/>
      <c r="N440" s="521"/>
      <c r="O440" s="521"/>
      <c r="P440" s="521"/>
    </row>
    <row r="441" customFormat="false" ht="14.25" hidden="false" customHeight="false" outlineLevel="0" collapsed="false">
      <c r="A441" s="521"/>
      <c r="B441" s="521"/>
      <c r="C441" s="521"/>
      <c r="D441" s="521"/>
      <c r="E441" s="521"/>
      <c r="F441" s="521"/>
      <c r="G441" s="521"/>
      <c r="H441" s="521"/>
      <c r="I441" s="521"/>
      <c r="J441" s="521"/>
      <c r="K441" s="521"/>
      <c r="L441" s="521"/>
      <c r="M441" s="521"/>
      <c r="N441" s="521"/>
      <c r="O441" s="521"/>
      <c r="P441" s="521"/>
    </row>
    <row r="442" customFormat="false" ht="14.25" hidden="false" customHeight="false" outlineLevel="0" collapsed="false">
      <c r="A442" s="521"/>
      <c r="B442" s="521"/>
      <c r="C442" s="521"/>
      <c r="D442" s="521"/>
      <c r="E442" s="521"/>
      <c r="F442" s="521"/>
      <c r="G442" s="521"/>
      <c r="H442" s="521"/>
      <c r="I442" s="521"/>
      <c r="J442" s="521"/>
      <c r="K442" s="521"/>
      <c r="L442" s="521"/>
      <c r="M442" s="521"/>
      <c r="N442" s="521"/>
      <c r="O442" s="521"/>
      <c r="P442" s="521"/>
    </row>
    <row r="443" customFormat="false" ht="14.25" hidden="false" customHeight="false" outlineLevel="0" collapsed="false">
      <c r="A443" s="521"/>
      <c r="B443" s="521"/>
      <c r="C443" s="521"/>
      <c r="D443" s="521"/>
      <c r="E443" s="521"/>
      <c r="F443" s="521"/>
      <c r="G443" s="521"/>
      <c r="H443" s="521"/>
      <c r="I443" s="521"/>
      <c r="J443" s="521"/>
      <c r="K443" s="521"/>
      <c r="L443" s="521"/>
      <c r="M443" s="521"/>
      <c r="N443" s="521"/>
      <c r="O443" s="521"/>
      <c r="P443" s="521"/>
    </row>
  </sheetData>
  <mergeCells count="6">
    <mergeCell ref="B3:I3"/>
    <mergeCell ref="J3:N3"/>
    <mergeCell ref="B4:I4"/>
    <mergeCell ref="J4:N5"/>
    <mergeCell ref="B5:I5"/>
    <mergeCell ref="A6:M6"/>
  </mergeCells>
  <printOptions headings="false" gridLines="false" gridLinesSet="true" horizontalCentered="false" verticalCentered="false"/>
  <pageMargins left="0.3" right="0.140277777777778" top="0.290277777777778" bottom="0.27986111111111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1587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2013-12-11T14:24:18Z</dcterms:created>
  <dc:creator>Black.User</dc:creator>
  <dc:description/>
  <dc:language>uk-UA</dc:language>
  <cp:lastModifiedBy/>
  <cp:lastPrinted>2019-03-19T15:39:08Z</cp:lastPrinted>
  <dcterms:modified xsi:type="dcterms:W3CDTF">2025-04-09T14:18:18Z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